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hum\GitHub\rws-monitoring\data\pH Spec\pH Data 2019\2019_11_RWS_pH\"/>
    </mc:Choice>
  </mc:AlternateContent>
  <xr:revisionPtr revIDLastSave="0" documentId="13_ncr:1_{ED51F9AA-0F99-4EE7-B91A-A683B363CA1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aw Data" sheetId="1" r:id="rId1"/>
    <sheet name="Work Sheet1" sheetId="2" r:id="rId2"/>
    <sheet name="Work Sheet2" sheetId="3" r:id="rId3"/>
    <sheet name="Results pH 2019_11" sheetId="4" r:id="rId4"/>
  </sheets>
  <definedNames>
    <definedName name="_2019_11_RWS_PH" localSheetId="0">'Raw Data'!$A$1:$R$462</definedName>
    <definedName name="_2019_11_RWS_PH" localSheetId="3">'Results pH 2019_11'!$B$1:$K$283</definedName>
    <definedName name="_2019_11_RWS_PH" localSheetId="1">'Work Sheet1'!$B$1:$K$462</definedName>
    <definedName name="_2019_11_RWS_PH" localSheetId="2">'Work Sheet2'!$B$1:$J$413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4" l="1"/>
  <c r="M81" i="4"/>
  <c r="M76" i="4"/>
  <c r="L76" i="4"/>
  <c r="M74" i="4"/>
  <c r="L74" i="4"/>
  <c r="M72" i="4"/>
  <c r="L72" i="4"/>
  <c r="L70" i="4"/>
  <c r="M70" i="4"/>
  <c r="M79" i="4" s="1"/>
  <c r="L79" i="4" l="1"/>
  <c r="L22" i="3"/>
  <c r="L41" i="3"/>
  <c r="L66" i="3"/>
  <c r="L82" i="3"/>
  <c r="L101" i="3"/>
  <c r="L147" i="3"/>
  <c r="L154" i="3"/>
  <c r="L167" i="3"/>
  <c r="L171" i="3"/>
  <c r="K184" i="3"/>
  <c r="L184" i="3"/>
  <c r="L181" i="3"/>
  <c r="L178" i="3"/>
  <c r="L175" i="3"/>
  <c r="L164" i="3"/>
  <c r="L161" i="3"/>
  <c r="L158" i="3"/>
  <c r="L151" i="3"/>
  <c r="L152" i="3"/>
  <c r="L144" i="3"/>
  <c r="L141" i="3"/>
  <c r="L138" i="3"/>
  <c r="L135" i="3"/>
  <c r="L132" i="3"/>
  <c r="L129" i="3"/>
  <c r="L126" i="3"/>
  <c r="L123" i="3"/>
  <c r="L120" i="3"/>
  <c r="L117" i="3"/>
  <c r="L114" i="3"/>
  <c r="L111" i="3"/>
  <c r="L108" i="3"/>
  <c r="L105" i="3"/>
  <c r="L98" i="3"/>
  <c r="L95" i="3"/>
  <c r="L92" i="3"/>
  <c r="L89" i="3"/>
  <c r="L86" i="3"/>
  <c r="L79" i="3"/>
  <c r="L76" i="3"/>
  <c r="L73" i="3"/>
  <c r="L70" i="3"/>
  <c r="L63" i="3"/>
  <c r="L60" i="3"/>
  <c r="L57" i="3"/>
  <c r="L54" i="3"/>
  <c r="L51" i="3"/>
  <c r="L48" i="3"/>
  <c r="L45" i="3"/>
  <c r="L38" i="3"/>
  <c r="L35" i="3"/>
  <c r="L32" i="3"/>
  <c r="L29" i="3"/>
  <c r="L26" i="3"/>
  <c r="L19" i="3"/>
  <c r="L108" i="2"/>
  <c r="K32" i="3"/>
  <c r="K29" i="3"/>
  <c r="K57" i="3"/>
  <c r="K63" i="3"/>
  <c r="K92" i="3"/>
  <c r="K82" i="3"/>
  <c r="K89" i="3"/>
  <c r="K101" i="3"/>
  <c r="K105" i="3"/>
  <c r="K111" i="3"/>
  <c r="K120" i="3"/>
  <c r="K117" i="3"/>
  <c r="K151" i="3"/>
  <c r="K181" i="3"/>
  <c r="K178" i="3"/>
  <c r="K175" i="3"/>
  <c r="K171" i="3"/>
  <c r="K167" i="3"/>
  <c r="K164" i="3"/>
  <c r="K161" i="3"/>
  <c r="K158" i="3"/>
  <c r="K154" i="3"/>
  <c r="K147" i="3"/>
  <c r="K144" i="3"/>
  <c r="K141" i="3"/>
  <c r="K138" i="3"/>
  <c r="K135" i="3"/>
  <c r="K132" i="3"/>
  <c r="K129" i="3"/>
  <c r="K126" i="3"/>
  <c r="K123" i="3"/>
  <c r="K114" i="3"/>
  <c r="K108" i="3"/>
  <c r="K98" i="3"/>
  <c r="K95" i="3"/>
  <c r="K86" i="3"/>
  <c r="K79" i="3"/>
  <c r="K76" i="3"/>
  <c r="K73" i="3"/>
  <c r="K70" i="3"/>
  <c r="K66" i="3"/>
  <c r="K60" i="3"/>
  <c r="K54" i="3"/>
  <c r="K51" i="3"/>
  <c r="K48" i="3"/>
  <c r="K45" i="3"/>
  <c r="K41" i="3"/>
  <c r="K38" i="3"/>
  <c r="K35" i="3"/>
  <c r="K26" i="3"/>
  <c r="K22" i="3"/>
  <c r="K19" i="3"/>
  <c r="L232" i="2"/>
  <c r="L219" i="2"/>
  <c r="L213" i="2"/>
  <c r="L209" i="2"/>
  <c r="L205" i="2"/>
  <c r="L194" i="2"/>
  <c r="L186" i="2"/>
  <c r="L178" i="2"/>
  <c r="L167" i="2"/>
  <c r="L160" i="2"/>
  <c r="L157" i="2"/>
  <c r="L151" i="2"/>
  <c r="L140" i="2"/>
  <c r="L130" i="2"/>
  <c r="L125" i="2"/>
  <c r="L114" i="2"/>
  <c r="L99" i="2"/>
  <c r="L93" i="2"/>
  <c r="L74" i="2"/>
  <c r="L81" i="2"/>
  <c r="L70" i="2"/>
  <c r="L66" i="2"/>
  <c r="L183" i="2"/>
  <c r="L190" i="2"/>
  <c r="L198" i="2"/>
  <c r="L223" i="2"/>
  <c r="L229" i="2"/>
  <c r="L226" i="2"/>
  <c r="L202" i="2"/>
  <c r="L175" i="2"/>
  <c r="L171" i="2"/>
  <c r="L145" i="2"/>
  <c r="L137" i="2"/>
  <c r="L122" i="2"/>
  <c r="L119" i="2"/>
  <c r="L105" i="2"/>
  <c r="L96" i="2"/>
  <c r="L90" i="2"/>
  <c r="L87" i="2"/>
  <c r="L63" i="2"/>
  <c r="L60" i="2"/>
  <c r="L57" i="2"/>
  <c r="L54" i="2"/>
  <c r="L42" i="2"/>
  <c r="L49" i="2"/>
  <c r="L45" i="2"/>
  <c r="L37" i="2"/>
  <c r="L31" i="2"/>
  <c r="L26" i="2"/>
  <c r="L22" i="2"/>
  <c r="L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_11_RWS_PH" type="6" refreshedVersion="4" background="1" saveData="1">
    <textPr sourceFile="L:\department\OCS-RWS CO2 Project\DATA\pH Spec\pH Data 2019\2019_11_RWS_pH\2019_11_RWS_PH.TXT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_11_RWS_PH1" type="6" refreshedVersion="4" background="1" saveData="1">
    <textPr sourceFile="L:\department\OCS-RWS CO2 Project\DATA\pH Spec\pH Data 2019\2019_11_RWS_pH\2019_11_RWS_PH.TXT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9_11_RWS_PH11" type="6" refreshedVersion="4" background="1" saveData="1">
    <textPr sourceFile="L:\department\OCS-RWS CO2 Project\DATA\pH Spec\pH Data 2019\2019_11_RWS_pH\2019_11_RWS_PH.TXT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9_11_RWS_PH111" type="6" refreshedVersion="4" background="1" saveData="1">
    <textPr sourceFile="L:\department\OCS-RWS CO2 Project\DATA\pH Spec\pH Data 2019\2019_11_RWS_pH\2019_11_RWS_PH.TXT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<sst xmlns="http://schemas.openxmlformats.org/spreadsheetml/2006/main" count="1226" uniqueCount="330">
  <si>
    <t>Method</t>
  </si>
  <si>
    <t>file</t>
  </si>
  <si>
    <t>:</t>
  </si>
  <si>
    <t>C:\Chem32\1\METHODS\PH.M</t>
  </si>
  <si>
    <t>(modified)</t>
  </si>
  <si>
    <t>Last</t>
  </si>
  <si>
    <t>update:</t>
  </si>
  <si>
    <t>Date</t>
  </si>
  <si>
    <t>Time</t>
  </si>
  <si>
    <t>Information</t>
  </si>
  <si>
    <t>Default</t>
  </si>
  <si>
    <t>Data</t>
  </si>
  <si>
    <t>File</t>
  </si>
  <si>
    <t>&lt;data</t>
  </si>
  <si>
    <t>not</t>
  </si>
  <si>
    <t>saved&gt;</t>
  </si>
  <si>
    <t>Overlaid</t>
  </si>
  <si>
    <t>Spectra:</t>
  </si>
  <si>
    <t>{C:\CHEM32\1\2019_11_RWS_PH\Pic_0001.WMF}</t>
  </si>
  <si>
    <t>Equation</t>
  </si>
  <si>
    <t>pH</t>
  </si>
  <si>
    <t>=</t>
  </si>
  <si>
    <t>LOG((((WL1-WL3)/(WL2-WL3)-0.00815*WL1)-0.00</t>
  </si>
  <si>
    <t>691)/(2.222-((WL1-WL3)/(WL2-WL3)-0.00815*WL1)*0.</t>
  </si>
  <si>
    <t>1331))+1245.69/(Wt+273.15)+3.8275+0.00211*(35-V)</t>
  </si>
  <si>
    <t>Where</t>
  </si>
  <si>
    <t>WL1</t>
  </si>
  <si>
    <t>Abs(578nm)</t>
  </si>
  <si>
    <t>WL2</t>
  </si>
  <si>
    <t>Abs(434nm)</t>
  </si>
  <si>
    <t>WL3</t>
  </si>
  <si>
    <t>Abs(730nm)</t>
  </si>
  <si>
    <t>Wt</t>
  </si>
  <si>
    <t>Weight</t>
  </si>
  <si>
    <t>V</t>
  </si>
  <si>
    <t>Volume</t>
  </si>
  <si>
    <t>#</t>
  </si>
  <si>
    <t>Name</t>
  </si>
  <si>
    <t>Dilut.</t>
  </si>
  <si>
    <t>Factor</t>
  </si>
  <si>
    <t>Weight(25)</t>
  </si>
  <si>
    <t>Volume(35)</t>
  </si>
  <si>
    <t>Abs&lt;578nm&gt;</t>
  </si>
  <si>
    <t>----------------------------------------------------------------------------------------</t>
  </si>
  <si>
    <t>TRIS34-a</t>
  </si>
  <si>
    <t>TRIS34-b</t>
  </si>
  <si>
    <t>TRIS34-c</t>
  </si>
  <si>
    <t>CRM171-A</t>
  </si>
  <si>
    <t>CRM171-B</t>
  </si>
  <si>
    <t>CRM171-C</t>
  </si>
  <si>
    <t>CRM171-D</t>
  </si>
  <si>
    <t>NOORDWK2_8000A</t>
  </si>
  <si>
    <t>NOORDWK2_8000B</t>
  </si>
  <si>
    <t>NOORDWK2_8000C</t>
  </si>
  <si>
    <t>NOORDWK2_8000D</t>
  </si>
  <si>
    <t>NOORDWK2_8000E</t>
  </si>
  <si>
    <t>NOORDWK10_8001A</t>
  </si>
  <si>
    <t>NOORDWK10_8001B</t>
  </si>
  <si>
    <t>NOORDWK10_8001C</t>
  </si>
  <si>
    <t>NOORDWK10_8001D</t>
  </si>
  <si>
    <t>NOORDWK10_8001E</t>
  </si>
  <si>
    <t>NOORDWK10_8001F</t>
  </si>
  <si>
    <t>NOORDWK20_8002A</t>
  </si>
  <si>
    <t>NOORDWK20_8002B</t>
  </si>
  <si>
    <t>NOORDWK20_8002C</t>
  </si>
  <si>
    <t>NOORDWK20_8002D</t>
  </si>
  <si>
    <t>NOORDWK20_8002E</t>
  </si>
  <si>
    <t>NOORDWK70_8003A</t>
  </si>
  <si>
    <t>NOORDWK70_8003B</t>
  </si>
  <si>
    <t>NOORDWK70_8003C</t>
  </si>
  <si>
    <t>TERSLG10_8004A</t>
  </si>
  <si>
    <t>TERSLG10_8004B</t>
  </si>
  <si>
    <t>TERSLG10_8004C</t>
  </si>
  <si>
    <t>TERSLG10_8004D</t>
  </si>
  <si>
    <t>TERSLG10_8004E</t>
  </si>
  <si>
    <t>TERSLG50_8005A</t>
  </si>
  <si>
    <t>TERSLG50_8005B</t>
  </si>
  <si>
    <t>TERSLG50_8005C</t>
  </si>
  <si>
    <t>TERSLG50_8005D</t>
  </si>
  <si>
    <t>ROTTMPT50_8006A</t>
  </si>
  <si>
    <t>ROTTMPT50_8006B</t>
  </si>
  <si>
    <t>ROTTMPT50_8006C</t>
  </si>
  <si>
    <t>ROTTMPT70_8007A</t>
  </si>
  <si>
    <t>ROTTMPT70_8007B</t>
  </si>
  <si>
    <t>ROTTMPT70_8007C</t>
  </si>
  <si>
    <t>WALCRN2_8281A</t>
  </si>
  <si>
    <t>WALCRN2_8281B</t>
  </si>
  <si>
    <t>WALCRN2_8281C</t>
  </si>
  <si>
    <t>WALCRN20_8282A</t>
  </si>
  <si>
    <t>WALCRN20_8282B</t>
  </si>
  <si>
    <t>WALCRN20_8282C</t>
  </si>
  <si>
    <t>WALCRN70_8283A</t>
  </si>
  <si>
    <t>WALCRN70_8283B</t>
  </si>
  <si>
    <t>WALCRN70_8283C</t>
  </si>
  <si>
    <t>WALCRN70_8283D</t>
  </si>
  <si>
    <t>SCHOUWN10_8284A</t>
  </si>
  <si>
    <t>SCHOUWN10_8284B</t>
  </si>
  <si>
    <t>SCHOUWN10_8284C</t>
  </si>
  <si>
    <t>SCHOUWN10_8284D</t>
  </si>
  <si>
    <t>GOERE2_8285A</t>
  </si>
  <si>
    <t>GOERE2_8285B</t>
  </si>
  <si>
    <t>GOERE2_8285C</t>
  </si>
  <si>
    <t>GOERE2_8285D</t>
  </si>
  <si>
    <t>GOERE2_8285E</t>
  </si>
  <si>
    <t>GOERE2_8285F</t>
  </si>
  <si>
    <t>GOERE2_8285G</t>
  </si>
  <si>
    <t>GOERE6_8286A</t>
  </si>
  <si>
    <t>GOERE6_8286B</t>
  </si>
  <si>
    <t>GOERE6_8286C</t>
  </si>
  <si>
    <t>GOERE6_8286D</t>
  </si>
  <si>
    <t>GOERE6_8286E</t>
  </si>
  <si>
    <t>GOERE6_8286F</t>
  </si>
  <si>
    <t>NOORDWK2_8287A</t>
  </si>
  <si>
    <t>NOORDWK2_8287B</t>
  </si>
  <si>
    <t>NOORDWK2_8287C</t>
  </si>
  <si>
    <t>NOORDWK10_8288A</t>
  </si>
  <si>
    <t>NOORDWK10_8288B</t>
  </si>
  <si>
    <t>NOORDWK10_8288C</t>
  </si>
  <si>
    <t>NOORDWK20_8289A</t>
  </si>
  <si>
    <t>NOORDWK20_8289B</t>
  </si>
  <si>
    <t>NOORDWK20_8289C</t>
  </si>
  <si>
    <t>NOORDWK70_8290</t>
  </si>
  <si>
    <t>NOORDWK70_8290B</t>
  </si>
  <si>
    <t>NOORDWK70_8290C</t>
  </si>
  <si>
    <t>TERSLG10_8291A</t>
  </si>
  <si>
    <t>TERSLG10_8291B</t>
  </si>
  <si>
    <t>TERSLG10_8291C</t>
  </si>
  <si>
    <t>TERSLG10_8291D</t>
  </si>
  <si>
    <t>TERSLG10_8291E</t>
  </si>
  <si>
    <t>TERSLG10_8291F</t>
  </si>
  <si>
    <t>TERSLG50_8292A</t>
  </si>
  <si>
    <t>TERSLG50_8292B</t>
  </si>
  <si>
    <t>TERSLG50_8292C</t>
  </si>
  <si>
    <t>TERSLG100_8293A</t>
  </si>
  <si>
    <t>TERSLG100_8293B</t>
  </si>
  <si>
    <t>TERSLG100_8293C</t>
  </si>
  <si>
    <t>TERSLG100_8293D</t>
  </si>
  <si>
    <t>TERSLG100_8293E</t>
  </si>
  <si>
    <t>TERSLG100_8293F</t>
  </si>
  <si>
    <t>TERSLG135_8294A</t>
  </si>
  <si>
    <t>TERSLG135_8294B</t>
  </si>
  <si>
    <t>TERSLG135_8294C</t>
  </si>
  <si>
    <t>TERSLG135_8294D</t>
  </si>
  <si>
    <t>TERSLG135_8294E</t>
  </si>
  <si>
    <t>TERSLG175_8295A</t>
  </si>
  <si>
    <t>TERSLG175_8295B</t>
  </si>
  <si>
    <t>TERSLG175_8295C</t>
  </si>
  <si>
    <t>TERSLG235_8296A</t>
  </si>
  <si>
    <t>TERSLG235_8296B</t>
  </si>
  <si>
    <t>TERSLG235_8296C</t>
  </si>
  <si>
    <t>ROTTMPT50_8297A</t>
  </si>
  <si>
    <t>ROTTMPT50_8297B</t>
  </si>
  <si>
    <t>ROTTMPT50_8297C</t>
  </si>
  <si>
    <t>ROTTMPT50_8297D</t>
  </si>
  <si>
    <t>ROTTMPT50_8297E</t>
  </si>
  <si>
    <t>ROTTMPT70_8298A</t>
  </si>
  <si>
    <t>ROTTMPT70_8298B</t>
  </si>
  <si>
    <t>ROTTMPT70_8298C</t>
  </si>
  <si>
    <t>ROTTMPT70_8298D</t>
  </si>
  <si>
    <t>ROTTMPT70_8298E</t>
  </si>
  <si>
    <t>ROTTMPT70_8298F</t>
  </si>
  <si>
    <t>ROTTMPT70_8298G</t>
  </si>
  <si>
    <t>NOORDWK2_8789A</t>
  </si>
  <si>
    <t>NOORDWK2_8789B</t>
  </si>
  <si>
    <t>NOORDWK2_8789C</t>
  </si>
  <si>
    <t>NOORDWK10_8790A</t>
  </si>
  <si>
    <t>NOORDWK10_8790B</t>
  </si>
  <si>
    <t>NOORDWK10_8790C</t>
  </si>
  <si>
    <t>NOORDWK10_8790D</t>
  </si>
  <si>
    <t>NOORDWK10_8790E</t>
  </si>
  <si>
    <t>NOORDWK20_8791A</t>
  </si>
  <si>
    <t>NOORDWK20_8791B</t>
  </si>
  <si>
    <t>NOORDWK20_8791C</t>
  </si>
  <si>
    <t>NOORDWK70_8792A</t>
  </si>
  <si>
    <t>NOORDWK70_8792B</t>
  </si>
  <si>
    <t>NOORDWK70_8792C</t>
  </si>
  <si>
    <t>TERSLG10_8793A</t>
  </si>
  <si>
    <t>TERSLG10_8793B</t>
  </si>
  <si>
    <t>TERSLG10_8793C</t>
  </si>
  <si>
    <t>TERSLG10_8793D</t>
  </si>
  <si>
    <t>TERSLG10_8793E</t>
  </si>
  <si>
    <t>TERSLG10_8793F</t>
  </si>
  <si>
    <t>TERSLG50_8794A</t>
  </si>
  <si>
    <t>TERSLG50_8794B</t>
  </si>
  <si>
    <t>TERSLG50_8794C</t>
  </si>
  <si>
    <t>WALCRN2_9089A</t>
  </si>
  <si>
    <t>WALCRN2_9089B</t>
  </si>
  <si>
    <t>WALCRN2_9089C</t>
  </si>
  <si>
    <t>WALCRN2_9089D</t>
  </si>
  <si>
    <t>WALCRN2_9089E</t>
  </si>
  <si>
    <t>WALCRN2_9089F</t>
  </si>
  <si>
    <t>WALCRN2_9089G</t>
  </si>
  <si>
    <t>WALCRN20_9090A</t>
  </si>
  <si>
    <t>WALCRN20_9090B</t>
  </si>
  <si>
    <t>WALCRN20_9090C</t>
  </si>
  <si>
    <t>WALCRN20_9090D</t>
  </si>
  <si>
    <t>WALCRN70_9091A</t>
  </si>
  <si>
    <t>WALCRN70_9091B</t>
  </si>
  <si>
    <t>WALCRN70_9091C</t>
  </si>
  <si>
    <t>SCHOUWN10_9092A</t>
  </si>
  <si>
    <t>SCHOUWN10_9092B</t>
  </si>
  <si>
    <t>SCHOUWN10_9092C</t>
  </si>
  <si>
    <t>SCHOUWN10_9092D</t>
  </si>
  <si>
    <t>GOERE2_9093A</t>
  </si>
  <si>
    <t>GOERE2_9093B</t>
  </si>
  <si>
    <t>GOERE2_9093C</t>
  </si>
  <si>
    <t>GOERE2_9093D</t>
  </si>
  <si>
    <t>GOERE2_9093E</t>
  </si>
  <si>
    <t>GOERE6_9094A</t>
  </si>
  <si>
    <t>GOERE6_9094B</t>
  </si>
  <si>
    <t>GOERE6_9094C</t>
  </si>
  <si>
    <t>NOORDWK2_9095A</t>
  </si>
  <si>
    <t>NOORDWK2_9095B</t>
  </si>
  <si>
    <t>NOORDWK2_9095C</t>
  </si>
  <si>
    <t>NOORDWK2_9095D</t>
  </si>
  <si>
    <t>NOORDWK10_9096A</t>
  </si>
  <si>
    <t>NOORDWK10_9096B</t>
  </si>
  <si>
    <t>NOORDWK10_9096C</t>
  </si>
  <si>
    <t>NOORDWK10_9096D</t>
  </si>
  <si>
    <t>NOORDWK20_9097A</t>
  </si>
  <si>
    <t>NOORDWK20_9097B</t>
  </si>
  <si>
    <t>NOORDWK20_9097C</t>
  </si>
  <si>
    <t>NOORDWK20_9097D</t>
  </si>
  <si>
    <t>NOORDWK70_9098A</t>
  </si>
  <si>
    <t>NOORDWK70_9098B</t>
  </si>
  <si>
    <t>NOORDWK70_9098C</t>
  </si>
  <si>
    <t>NOORDWK70_9098D</t>
  </si>
  <si>
    <t>TERSLG10_9099A</t>
  </si>
  <si>
    <t>TERSLG10_9099B</t>
  </si>
  <si>
    <t>TERSLG10_9099C</t>
  </si>
  <si>
    <t>TERSLG50_9100A</t>
  </si>
  <si>
    <t>TERSLG50_9100B</t>
  </si>
  <si>
    <t>TERSLG50_9100C</t>
  </si>
  <si>
    <t>TERSLG50_9100D</t>
  </si>
  <si>
    <t>TERSLG100_9101A</t>
  </si>
  <si>
    <t>TERSLG100_9101B</t>
  </si>
  <si>
    <t>TERSLG100_9101C</t>
  </si>
  <si>
    <t>TERSLG100_9101D</t>
  </si>
  <si>
    <t>TERSLG135_9102A</t>
  </si>
  <si>
    <t>TERSLG135_9102B</t>
  </si>
  <si>
    <t>TERSLG135_9102C</t>
  </si>
  <si>
    <t>TERSLG135_9102D</t>
  </si>
  <si>
    <t>TERSLG135_9102E</t>
  </si>
  <si>
    <t>TERSLG135_9102F</t>
  </si>
  <si>
    <t>CRM171_0457A</t>
  </si>
  <si>
    <t>CRM171_0457B</t>
  </si>
  <si>
    <t>CRM171_0457C</t>
  </si>
  <si>
    <t>CRM171_0457D</t>
  </si>
  <si>
    <t>Abs&lt;434nm&gt;</t>
  </si>
  <si>
    <t>Abs&lt;730nm&gt;</t>
  </si>
  <si>
    <t>------------------------------------------------</t>
  </si>
  <si>
    <t>Report</t>
  </si>
  <si>
    <t>generated</t>
  </si>
  <si>
    <t>by</t>
  </si>
  <si>
    <t>Cary</t>
  </si>
  <si>
    <t>Signature:</t>
  </si>
  <si>
    <t>................</t>
  </si>
  <si>
    <t>-------------------------------------------------------------------------------------------</t>
  </si>
  <si>
    <t>***</t>
  </si>
  <si>
    <t>End</t>
  </si>
  <si>
    <t>Ratio/Equation</t>
  </si>
  <si>
    <t>Method file:</t>
  </si>
  <si>
    <t>Last update:</t>
  </si>
  <si>
    <t>Date:28-11-2019</t>
  </si>
  <si>
    <t>Time:8:01:36</t>
  </si>
  <si>
    <t>Information:</t>
  </si>
  <si>
    <t>Default Method</t>
  </si>
  <si>
    <t>Data File:</t>
  </si>
  <si>
    <t>&lt;data not saved&gt;</t>
  </si>
  <si>
    <t>Overlaid Spectra:</t>
  </si>
  <si>
    <t>Equation:</t>
  </si>
  <si>
    <t>pH=</t>
  </si>
  <si>
    <t>LOG((((WL1-WL3)/(WL2-WL3)-0.00815*WL1)-0.00691)/(2.222-((WL1-WL3)/(WL2-WL3)-0.00815*WL1)*0.1331))+1245.69/(Wt+273.15)+3.8275+0.00211*(35-V)</t>
  </si>
  <si>
    <t>Where:</t>
  </si>
  <si>
    <t>WL1=</t>
  </si>
  <si>
    <t>WL2=</t>
  </si>
  <si>
    <t>WL3=</t>
  </si>
  <si>
    <t>Weight=</t>
  </si>
  <si>
    <t>Volume=</t>
  </si>
  <si>
    <t>Wt (Temperature)</t>
  </si>
  <si>
    <t>V (Salinity)</t>
  </si>
  <si>
    <t>Dilut.Factor</t>
  </si>
  <si>
    <t>Average pH</t>
  </si>
  <si>
    <t>REPEAT</t>
  </si>
  <si>
    <t>NOTE:</t>
  </si>
  <si>
    <r>
      <t xml:space="preserve">Values in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to be discarded</t>
    </r>
  </si>
  <si>
    <t>stdev</t>
  </si>
  <si>
    <t>Cell #</t>
  </si>
  <si>
    <t>Temperature</t>
  </si>
  <si>
    <t>Salinity</t>
  </si>
  <si>
    <t>ID</t>
  </si>
  <si>
    <t>Place</t>
  </si>
  <si>
    <t>STDEV</t>
  </si>
  <si>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</t>
    </r>
  </si>
  <si>
    <t>average</t>
  </si>
  <si>
    <t>Analysis Name</t>
  </si>
  <si>
    <t>NOORDWK2</t>
  </si>
  <si>
    <t>NOORDWK10</t>
  </si>
  <si>
    <t>NOORDWK20</t>
  </si>
  <si>
    <t>NOORDWK70</t>
  </si>
  <si>
    <t>TERSLG10</t>
  </si>
  <si>
    <t>TERSLG50</t>
  </si>
  <si>
    <t>ROTTMPT50</t>
  </si>
  <si>
    <t>ROTTMPT70</t>
  </si>
  <si>
    <t>WALCRN2</t>
  </si>
  <si>
    <t>WALCRN20</t>
  </si>
  <si>
    <t>WALCRN70</t>
  </si>
  <si>
    <t>SCHOUWN10</t>
  </si>
  <si>
    <t>GOERE2</t>
  </si>
  <si>
    <t>GOERE6</t>
  </si>
  <si>
    <t>TERSLG100</t>
  </si>
  <si>
    <t>TERSLG135</t>
  </si>
  <si>
    <t>TERSLG175</t>
  </si>
  <si>
    <t>TERSLG235</t>
  </si>
  <si>
    <t>CRM#171</t>
  </si>
  <si>
    <t>DICKSON</t>
  </si>
  <si>
    <t>TRIS BUFFER</t>
  </si>
  <si>
    <t>TRIS T34</t>
  </si>
  <si>
    <t>CRM#171-0457</t>
  </si>
  <si>
    <t>Particles in sample bottle</t>
  </si>
  <si>
    <t>REPEAT for Comparison</t>
  </si>
  <si>
    <t>Salinity measured with NIOZ Conductivity meter</t>
  </si>
  <si>
    <t>Comments 1</t>
  </si>
  <si>
    <t>Comments 2</t>
  </si>
  <si>
    <t>Duplicates</t>
  </si>
  <si>
    <t>CT Delta</t>
  </si>
  <si>
    <t>CT Stdev</t>
  </si>
  <si>
    <t xml:space="preserve">Average (Precision) </t>
  </si>
  <si>
    <t>STATISTICS</t>
  </si>
  <si>
    <t>NOORDWK70_8290A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</si>
</sst>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E+0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sz val="12"/>
      <color theme="0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1" fillId="0" borderId="0" xfId="0" applyFont="1" applyFill="1"/>
    <xf numFmtId="0" fontId="2" fillId="0" borderId="0" xfId="0" applyFont="1" applyFill="1"/>
    <xf numFmtId="1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166" fontId="0" fillId="0" borderId="0" xfId="0" applyNumberForma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4" fontId="5" fillId="0" borderId="0" xfId="0" applyNumberFormat="1" applyFont="1" applyAlignment="1">
      <alignment horizontal="center"/>
    </xf>
    <xf numFmtId="0" fontId="6" fillId="0" borderId="0" xfId="0" applyFont="1" applyFill="1"/>
    <xf numFmtId="165" fontId="5" fillId="0" borderId="0" xfId="0" applyNumberFormat="1" applyFont="1" applyAlignment="1">
      <alignment horizontal="center"/>
    </xf>
    <xf numFmtId="22" fontId="6" fillId="0" borderId="0" xfId="0" applyNumberFormat="1" applyFont="1" applyFill="1"/>
    <xf numFmtId="22" fontId="6" fillId="0" borderId="0" xfId="0" applyNumberFormat="1" applyFont="1"/>
    <xf numFmtId="0" fontId="8" fillId="0" borderId="0" xfId="0" applyFont="1" applyFill="1"/>
    <xf numFmtId="0" fontId="9" fillId="0" borderId="0" xfId="0" applyFont="1" applyFill="1"/>
    <xf numFmtId="165" fontId="6" fillId="0" borderId="0" xfId="0" applyNumberFormat="1" applyFont="1" applyAlignment="1">
      <alignment horizontal="center"/>
    </xf>
    <xf numFmtId="0" fontId="10" fillId="0" borderId="0" xfId="0" applyFont="1" applyBorder="1"/>
    <xf numFmtId="167" fontId="11" fillId="0" borderId="0" xfId="0" applyNumberFormat="1" applyFont="1" applyBorder="1" applyAlignment="1">
      <alignment horizontal="center"/>
    </xf>
    <xf numFmtId="0" fontId="12" fillId="0" borderId="0" xfId="0" applyFont="1" applyBorder="1"/>
    <xf numFmtId="165" fontId="9" fillId="0" borderId="0" xfId="0" applyNumberFormat="1" applyFont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0" borderId="0" xfId="0" applyFont="1" applyAlignment="1">
      <alignment horizontal="right"/>
    </xf>
    <xf numFmtId="165" fontId="5" fillId="0" borderId="0" xfId="0" applyNumberFormat="1" applyFont="1"/>
    <xf numFmtId="164" fontId="6" fillId="0" borderId="0" xfId="0" applyNumberFormat="1" applyFont="1" applyAlignment="1">
      <alignment horizontal="center"/>
    </xf>
    <xf numFmtId="165" fontId="13" fillId="0" borderId="0" xfId="0" applyNumberFormat="1" applyFont="1" applyBorder="1" applyAlignment="1">
      <alignment horizontal="center"/>
    </xf>
    <xf numFmtId="167" fontId="1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11_RWS_PH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11_RWS_PH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11_RWS_PH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11_RWS_PH" connectionId="4" xr16:uid="{00000000-0016-0000-03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62"/>
  <sheetViews>
    <sheetView workbookViewId="0"/>
  </sheetViews>
  <sheetFormatPr defaultRowHeight="14.4" x14ac:dyDescent="0.3"/>
  <cols>
    <col min="2" max="2" width="68" bestFit="1" customWidth="1"/>
    <col min="3" max="3" width="19.33203125" bestFit="1" customWidth="1"/>
    <col min="4" max="4" width="14.44140625" bestFit="1" customWidth="1"/>
    <col min="5" max="5" width="28.33203125" bestFit="1" customWidth="1"/>
    <col min="6" max="6" width="44.88671875" bestFit="1" customWidth="1"/>
    <col min="7" max="7" width="11.44140625" bestFit="1" customWidth="1"/>
    <col min="8" max="8" width="10" bestFit="1" customWidth="1"/>
    <col min="9" max="9" width="12.109375" bestFit="1" customWidth="1"/>
    <col min="10" max="10" width="4.6640625" bestFit="1" customWidth="1"/>
    <col min="11" max="11" width="2" bestFit="1" customWidth="1"/>
    <col min="12" max="12" width="11.5546875" bestFit="1" customWidth="1"/>
    <col min="13" max="13" width="3.5546875" bestFit="1" customWidth="1"/>
    <col min="14" max="14" width="2" bestFit="1" customWidth="1"/>
    <col min="15" max="15" width="7.44140625" bestFit="1" customWidth="1"/>
    <col min="16" max="16" width="2.33203125" bestFit="1" customWidth="1"/>
    <col min="17" max="17" width="2" bestFit="1" customWidth="1"/>
    <col min="18" max="18" width="8" bestFit="1" customWidth="1"/>
  </cols>
  <sheetData>
    <row r="2" spans="2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8" x14ac:dyDescent="0.3">
      <c r="B3" t="s">
        <v>5</v>
      </c>
      <c r="C3" t="s">
        <v>6</v>
      </c>
      <c r="D3" t="s">
        <v>7</v>
      </c>
      <c r="E3" s="1">
        <v>43797</v>
      </c>
      <c r="F3" t="s">
        <v>8</v>
      </c>
      <c r="G3" s="2">
        <v>0.33444444444444449</v>
      </c>
    </row>
    <row r="4" spans="2:18" x14ac:dyDescent="0.3">
      <c r="B4" t="s">
        <v>9</v>
      </c>
      <c r="C4" t="s">
        <v>2</v>
      </c>
      <c r="D4" t="s">
        <v>10</v>
      </c>
      <c r="E4" t="s">
        <v>0</v>
      </c>
    </row>
    <row r="5" spans="2:18" x14ac:dyDescent="0.3">
      <c r="B5" t="s">
        <v>11</v>
      </c>
      <c r="C5" t="s">
        <v>12</v>
      </c>
      <c r="D5" t="s">
        <v>2</v>
      </c>
      <c r="E5" t="s">
        <v>13</v>
      </c>
      <c r="F5" t="s">
        <v>14</v>
      </c>
      <c r="G5" t="s">
        <v>15</v>
      </c>
    </row>
    <row r="7" spans="2:18" x14ac:dyDescent="0.3">
      <c r="B7" t="s">
        <v>16</v>
      </c>
      <c r="C7" t="s">
        <v>17</v>
      </c>
    </row>
    <row r="8" spans="2:18" x14ac:dyDescent="0.3">
      <c r="B8" t="s">
        <v>18</v>
      </c>
    </row>
    <row r="10" spans="2:18" x14ac:dyDescent="0.3">
      <c r="B10" t="s">
        <v>19</v>
      </c>
      <c r="C10" t="s">
        <v>2</v>
      </c>
      <c r="D10" t="s">
        <v>20</v>
      </c>
      <c r="E10" t="s">
        <v>21</v>
      </c>
      <c r="F10" t="s">
        <v>22</v>
      </c>
    </row>
    <row r="11" spans="2:18" x14ac:dyDescent="0.3">
      <c r="B11" t="s">
        <v>23</v>
      </c>
    </row>
    <row r="12" spans="2:18" x14ac:dyDescent="0.3">
      <c r="B12" t="s">
        <v>24</v>
      </c>
    </row>
    <row r="14" spans="2:18" x14ac:dyDescent="0.3">
      <c r="B14" t="s">
        <v>25</v>
      </c>
      <c r="C14" t="s">
        <v>2</v>
      </c>
      <c r="D14" t="s">
        <v>26</v>
      </c>
      <c r="E14" t="s">
        <v>21</v>
      </c>
      <c r="F14" t="s">
        <v>27</v>
      </c>
      <c r="G14" t="s">
        <v>28</v>
      </c>
      <c r="H14" t="s">
        <v>21</v>
      </c>
      <c r="I14" t="s">
        <v>29</v>
      </c>
      <c r="J14" t="s">
        <v>30</v>
      </c>
      <c r="K14" t="s">
        <v>21</v>
      </c>
      <c r="L14" t="s">
        <v>31</v>
      </c>
      <c r="M14" t="s">
        <v>32</v>
      </c>
      <c r="N14" t="s">
        <v>21</v>
      </c>
      <c r="O14" t="s">
        <v>33</v>
      </c>
      <c r="P14" t="s">
        <v>34</v>
      </c>
      <c r="Q14" t="s">
        <v>21</v>
      </c>
      <c r="R14" t="s">
        <v>35</v>
      </c>
    </row>
    <row r="17" spans="2:9" x14ac:dyDescent="0.3"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20</v>
      </c>
      <c r="I17" t="s">
        <v>42</v>
      </c>
    </row>
    <row r="18" spans="2:9" x14ac:dyDescent="0.3">
      <c r="B18" t="s">
        <v>43</v>
      </c>
    </row>
    <row r="19" spans="2:9" x14ac:dyDescent="0.3">
      <c r="B19">
        <v>1</v>
      </c>
      <c r="C19" t="s">
        <v>44</v>
      </c>
      <c r="D19">
        <v>1</v>
      </c>
      <c r="E19">
        <v>25</v>
      </c>
      <c r="F19">
        <v>35</v>
      </c>
      <c r="G19">
        <v>8.0955999999999992</v>
      </c>
      <c r="H19">
        <v>0.86872000000000005</v>
      </c>
    </row>
    <row r="20" spans="2:9" x14ac:dyDescent="0.3">
      <c r="B20">
        <v>2</v>
      </c>
      <c r="C20" t="s">
        <v>45</v>
      </c>
      <c r="D20">
        <v>1</v>
      </c>
      <c r="E20">
        <v>25</v>
      </c>
      <c r="F20">
        <v>35</v>
      </c>
      <c r="G20">
        <v>8.0954999999999995</v>
      </c>
      <c r="H20">
        <v>0.86733000000000005</v>
      </c>
    </row>
    <row r="21" spans="2:9" x14ac:dyDescent="0.3">
      <c r="B21">
        <v>3</v>
      </c>
      <c r="C21" t="s">
        <v>46</v>
      </c>
      <c r="D21">
        <v>1</v>
      </c>
      <c r="E21">
        <v>25</v>
      </c>
      <c r="F21">
        <v>35</v>
      </c>
      <c r="G21">
        <v>8.0955999999999992</v>
      </c>
      <c r="H21">
        <v>0.86775000000000002</v>
      </c>
    </row>
    <row r="22" spans="2:9" x14ac:dyDescent="0.3">
      <c r="B22">
        <v>4</v>
      </c>
      <c r="C22" t="s">
        <v>47</v>
      </c>
      <c r="D22">
        <v>1</v>
      </c>
      <c r="E22">
        <v>25</v>
      </c>
      <c r="F22">
        <v>33.433999999999997</v>
      </c>
      <c r="G22">
        <v>7.8627000000000002</v>
      </c>
      <c r="H22">
        <v>0.71326000000000001</v>
      </c>
    </row>
    <row r="23" spans="2:9" x14ac:dyDescent="0.3">
      <c r="B23">
        <v>5</v>
      </c>
      <c r="C23" t="s">
        <v>48</v>
      </c>
      <c r="D23">
        <v>1</v>
      </c>
      <c r="E23">
        <v>25</v>
      </c>
      <c r="F23">
        <v>33.433999999999997</v>
      </c>
      <c r="G23">
        <v>7.8624000000000001</v>
      </c>
      <c r="H23">
        <v>0.71418000000000004</v>
      </c>
    </row>
    <row r="24" spans="2:9" x14ac:dyDescent="0.3">
      <c r="B24">
        <v>6</v>
      </c>
      <c r="C24" t="s">
        <v>49</v>
      </c>
      <c r="D24">
        <v>1</v>
      </c>
      <c r="E24">
        <v>25</v>
      </c>
      <c r="F24">
        <v>33.433999999999997</v>
      </c>
      <c r="G24">
        <v>7.8631000000000002</v>
      </c>
      <c r="H24">
        <v>0.71513000000000004</v>
      </c>
    </row>
    <row r="25" spans="2:9" x14ac:dyDescent="0.3">
      <c r="B25">
        <v>7</v>
      </c>
      <c r="C25" t="s">
        <v>50</v>
      </c>
      <c r="D25">
        <v>1</v>
      </c>
      <c r="E25">
        <v>25</v>
      </c>
      <c r="F25">
        <v>33.433999999999997</v>
      </c>
      <c r="G25">
        <v>7.8624000000000001</v>
      </c>
      <c r="H25">
        <v>0.71462999999999999</v>
      </c>
    </row>
    <row r="26" spans="2:9" x14ac:dyDescent="0.3">
      <c r="B26">
        <v>8</v>
      </c>
      <c r="C26" t="s">
        <v>51</v>
      </c>
      <c r="D26">
        <v>1</v>
      </c>
      <c r="E26">
        <v>25</v>
      </c>
      <c r="F26">
        <v>29.93</v>
      </c>
      <c r="G26">
        <v>8.0152999999999999</v>
      </c>
      <c r="H26">
        <v>0.81713999999999998</v>
      </c>
    </row>
    <row r="27" spans="2:9" x14ac:dyDescent="0.3">
      <c r="B27">
        <v>9</v>
      </c>
      <c r="C27" t="s">
        <v>52</v>
      </c>
      <c r="D27">
        <v>1</v>
      </c>
      <c r="E27">
        <v>25</v>
      </c>
      <c r="F27">
        <v>29.93</v>
      </c>
      <c r="G27">
        <v>8.0154999999999994</v>
      </c>
      <c r="H27">
        <v>0.81489</v>
      </c>
    </row>
    <row r="28" spans="2:9" x14ac:dyDescent="0.3">
      <c r="B28">
        <v>10</v>
      </c>
      <c r="C28" t="s">
        <v>53</v>
      </c>
      <c r="D28">
        <v>1</v>
      </c>
      <c r="E28">
        <v>25</v>
      </c>
      <c r="F28">
        <v>29.93</v>
      </c>
      <c r="G28">
        <v>8.0166000000000004</v>
      </c>
      <c r="H28">
        <v>0.81413999999999997</v>
      </c>
    </row>
    <row r="29" spans="2:9" x14ac:dyDescent="0.3">
      <c r="B29">
        <v>11</v>
      </c>
      <c r="C29" t="s">
        <v>54</v>
      </c>
      <c r="D29">
        <v>1</v>
      </c>
      <c r="E29">
        <v>25</v>
      </c>
      <c r="F29">
        <v>29.93</v>
      </c>
      <c r="G29">
        <v>8.0166000000000004</v>
      </c>
      <c r="H29">
        <v>0.81376000000000004</v>
      </c>
    </row>
    <row r="30" spans="2:9" x14ac:dyDescent="0.3">
      <c r="B30">
        <v>12</v>
      </c>
      <c r="C30" t="s">
        <v>55</v>
      </c>
      <c r="D30">
        <v>1</v>
      </c>
      <c r="E30">
        <v>25</v>
      </c>
      <c r="F30">
        <v>29.93</v>
      </c>
      <c r="G30">
        <v>8.0152999999999999</v>
      </c>
      <c r="H30">
        <v>0.81406000000000001</v>
      </c>
    </row>
    <row r="31" spans="2:9" x14ac:dyDescent="0.3">
      <c r="B31">
        <v>13</v>
      </c>
      <c r="C31" t="s">
        <v>56</v>
      </c>
      <c r="D31">
        <v>1</v>
      </c>
      <c r="E31">
        <v>25</v>
      </c>
      <c r="F31">
        <v>30.11</v>
      </c>
      <c r="G31">
        <v>8.0944000000000003</v>
      </c>
      <c r="H31">
        <v>0.81603000000000003</v>
      </c>
    </row>
    <row r="32" spans="2:9" x14ac:dyDescent="0.3">
      <c r="B32">
        <v>14</v>
      </c>
      <c r="C32" t="s">
        <v>57</v>
      </c>
      <c r="D32">
        <v>1</v>
      </c>
      <c r="E32">
        <v>25</v>
      </c>
      <c r="F32">
        <v>30.11</v>
      </c>
      <c r="G32">
        <v>8.0936000000000003</v>
      </c>
      <c r="H32">
        <v>0.81367999999999996</v>
      </c>
    </row>
    <row r="33" spans="2:8" x14ac:dyDescent="0.3">
      <c r="B33">
        <v>15</v>
      </c>
      <c r="C33" t="s">
        <v>58</v>
      </c>
      <c r="D33">
        <v>1</v>
      </c>
      <c r="E33">
        <v>25</v>
      </c>
      <c r="F33">
        <v>30.11</v>
      </c>
      <c r="G33">
        <v>8.0929000000000002</v>
      </c>
      <c r="H33">
        <v>0.81484000000000001</v>
      </c>
    </row>
    <row r="34" spans="2:8" x14ac:dyDescent="0.3">
      <c r="B34">
        <v>16</v>
      </c>
      <c r="C34" t="s">
        <v>59</v>
      </c>
      <c r="D34">
        <v>1</v>
      </c>
      <c r="E34">
        <v>25</v>
      </c>
      <c r="F34">
        <v>30.11</v>
      </c>
      <c r="G34">
        <v>8.0931999999999995</v>
      </c>
      <c r="H34">
        <v>0.81349000000000005</v>
      </c>
    </row>
    <row r="35" spans="2:8" x14ac:dyDescent="0.3">
      <c r="B35">
        <v>17</v>
      </c>
      <c r="C35" t="s">
        <v>60</v>
      </c>
      <c r="D35">
        <v>1</v>
      </c>
      <c r="E35">
        <v>25</v>
      </c>
      <c r="F35">
        <v>30.11</v>
      </c>
      <c r="G35">
        <v>8.0950000000000006</v>
      </c>
      <c r="H35">
        <v>0.81611</v>
      </c>
    </row>
    <row r="36" spans="2:8" x14ac:dyDescent="0.3">
      <c r="B36">
        <v>18</v>
      </c>
      <c r="C36" t="s">
        <v>61</v>
      </c>
      <c r="D36">
        <v>1</v>
      </c>
      <c r="E36">
        <v>25</v>
      </c>
      <c r="F36">
        <v>30.11</v>
      </c>
      <c r="G36">
        <v>8.0939999999999994</v>
      </c>
      <c r="H36">
        <v>0.81428</v>
      </c>
    </row>
    <row r="37" spans="2:8" x14ac:dyDescent="0.3">
      <c r="B37">
        <v>19</v>
      </c>
      <c r="C37" t="s">
        <v>62</v>
      </c>
      <c r="D37">
        <v>1</v>
      </c>
      <c r="E37">
        <v>25</v>
      </c>
      <c r="F37">
        <v>32.549999999999997</v>
      </c>
      <c r="G37">
        <v>7.9729999999999999</v>
      </c>
      <c r="H37">
        <v>0.70881000000000005</v>
      </c>
    </row>
    <row r="38" spans="2:8" x14ac:dyDescent="0.3">
      <c r="B38">
        <v>20</v>
      </c>
      <c r="C38" t="s">
        <v>63</v>
      </c>
      <c r="D38">
        <v>1</v>
      </c>
      <c r="E38">
        <v>25</v>
      </c>
      <c r="F38">
        <v>32.549999999999997</v>
      </c>
      <c r="G38">
        <v>7.9741</v>
      </c>
      <c r="H38">
        <v>0.71692</v>
      </c>
    </row>
    <row r="39" spans="2:8" x14ac:dyDescent="0.3">
      <c r="B39">
        <v>21</v>
      </c>
      <c r="C39" t="s">
        <v>64</v>
      </c>
      <c r="D39">
        <v>1</v>
      </c>
      <c r="E39">
        <v>25</v>
      </c>
      <c r="F39">
        <v>32.549999999999997</v>
      </c>
      <c r="G39">
        <v>7.9715999999999996</v>
      </c>
      <c r="H39">
        <v>0.71201999999999999</v>
      </c>
    </row>
    <row r="40" spans="2:8" x14ac:dyDescent="0.3">
      <c r="B40">
        <v>22</v>
      </c>
      <c r="C40" t="s">
        <v>65</v>
      </c>
      <c r="D40">
        <v>1</v>
      </c>
      <c r="E40">
        <v>25</v>
      </c>
      <c r="F40">
        <v>32.549999999999997</v>
      </c>
      <c r="G40">
        <v>7.9745999999999997</v>
      </c>
      <c r="H40">
        <v>0.71072999999999997</v>
      </c>
    </row>
    <row r="41" spans="2:8" x14ac:dyDescent="0.3">
      <c r="B41">
        <v>23</v>
      </c>
      <c r="C41" t="s">
        <v>66</v>
      </c>
      <c r="D41">
        <v>1</v>
      </c>
      <c r="E41">
        <v>25</v>
      </c>
      <c r="F41">
        <v>32.549999999999997</v>
      </c>
      <c r="G41">
        <v>7.9737999999999998</v>
      </c>
      <c r="H41">
        <v>0.70969000000000004</v>
      </c>
    </row>
    <row r="42" spans="2:8" x14ac:dyDescent="0.3">
      <c r="B42">
        <v>24</v>
      </c>
      <c r="C42" t="s">
        <v>67</v>
      </c>
      <c r="D42">
        <v>1</v>
      </c>
      <c r="E42">
        <v>25</v>
      </c>
      <c r="F42">
        <v>34.89</v>
      </c>
      <c r="G42">
        <v>7.9085999999999999</v>
      </c>
      <c r="H42">
        <v>0.63493999999999995</v>
      </c>
    </row>
    <row r="43" spans="2:8" x14ac:dyDescent="0.3">
      <c r="B43">
        <v>25</v>
      </c>
      <c r="C43" t="s">
        <v>68</v>
      </c>
      <c r="D43">
        <v>1</v>
      </c>
      <c r="E43">
        <v>25</v>
      </c>
      <c r="F43">
        <v>34.89</v>
      </c>
      <c r="G43">
        <v>7.9089999999999998</v>
      </c>
      <c r="H43">
        <v>0.63605</v>
      </c>
    </row>
    <row r="44" spans="2:8" x14ac:dyDescent="0.3">
      <c r="B44">
        <v>26</v>
      </c>
      <c r="C44" t="s">
        <v>69</v>
      </c>
      <c r="D44">
        <v>1</v>
      </c>
      <c r="E44">
        <v>25</v>
      </c>
      <c r="F44">
        <v>34.89</v>
      </c>
      <c r="G44">
        <v>7.9086999999999996</v>
      </c>
      <c r="H44">
        <v>0.63565000000000005</v>
      </c>
    </row>
    <row r="45" spans="2:8" x14ac:dyDescent="0.3">
      <c r="B45">
        <v>27</v>
      </c>
      <c r="C45" t="s">
        <v>70</v>
      </c>
      <c r="D45">
        <v>1</v>
      </c>
      <c r="E45">
        <v>25</v>
      </c>
      <c r="F45">
        <v>32.880000000000003</v>
      </c>
      <c r="G45">
        <v>7.9522000000000004</v>
      </c>
      <c r="H45">
        <v>0.62905</v>
      </c>
    </row>
    <row r="46" spans="2:8" x14ac:dyDescent="0.3">
      <c r="B46">
        <v>28</v>
      </c>
      <c r="C46" t="s">
        <v>71</v>
      </c>
      <c r="D46">
        <v>1</v>
      </c>
      <c r="E46">
        <v>25</v>
      </c>
      <c r="F46">
        <v>32.880000000000003</v>
      </c>
      <c r="G46">
        <v>7.952</v>
      </c>
      <c r="H46">
        <v>0.62924999999999998</v>
      </c>
    </row>
    <row r="47" spans="2:8" x14ac:dyDescent="0.3">
      <c r="B47">
        <v>29</v>
      </c>
      <c r="C47" t="s">
        <v>72</v>
      </c>
      <c r="D47">
        <v>1</v>
      </c>
      <c r="E47">
        <v>25</v>
      </c>
      <c r="F47">
        <v>32.880000000000003</v>
      </c>
      <c r="G47">
        <v>7.9534000000000002</v>
      </c>
      <c r="H47">
        <v>0.62961</v>
      </c>
    </row>
    <row r="48" spans="2:8" x14ac:dyDescent="0.3">
      <c r="B48">
        <v>30</v>
      </c>
      <c r="C48" t="s">
        <v>73</v>
      </c>
      <c r="D48">
        <v>1</v>
      </c>
      <c r="E48">
        <v>25</v>
      </c>
      <c r="F48">
        <v>32.880000000000003</v>
      </c>
      <c r="G48">
        <v>7.9519000000000002</v>
      </c>
      <c r="H48">
        <v>0.62936000000000003</v>
      </c>
    </row>
    <row r="49" spans="2:8" x14ac:dyDescent="0.3">
      <c r="B49">
        <v>31</v>
      </c>
      <c r="C49" t="s">
        <v>74</v>
      </c>
      <c r="D49">
        <v>1</v>
      </c>
      <c r="E49">
        <v>25</v>
      </c>
      <c r="F49">
        <v>32.880000000000003</v>
      </c>
      <c r="G49">
        <v>7.9530000000000003</v>
      </c>
      <c r="H49">
        <v>0.62944</v>
      </c>
    </row>
    <row r="50" spans="2:8" x14ac:dyDescent="0.3">
      <c r="B50">
        <v>32</v>
      </c>
      <c r="C50" t="s">
        <v>75</v>
      </c>
      <c r="D50">
        <v>1</v>
      </c>
      <c r="E50">
        <v>25</v>
      </c>
      <c r="F50">
        <v>34.25</v>
      </c>
      <c r="G50">
        <v>7.9240000000000004</v>
      </c>
      <c r="H50">
        <v>0.66786000000000001</v>
      </c>
    </row>
    <row r="51" spans="2:8" x14ac:dyDescent="0.3">
      <c r="B51">
        <v>33</v>
      </c>
      <c r="C51" t="s">
        <v>76</v>
      </c>
      <c r="D51">
        <v>1</v>
      </c>
      <c r="E51">
        <v>25</v>
      </c>
      <c r="F51">
        <v>34.25</v>
      </c>
      <c r="G51">
        <v>7.9253999999999998</v>
      </c>
      <c r="H51">
        <v>0.66742999999999997</v>
      </c>
    </row>
    <row r="52" spans="2:8" x14ac:dyDescent="0.3">
      <c r="B52">
        <v>34</v>
      </c>
      <c r="C52" t="s">
        <v>77</v>
      </c>
      <c r="D52">
        <v>1</v>
      </c>
      <c r="E52">
        <v>25</v>
      </c>
      <c r="F52">
        <v>34.25</v>
      </c>
      <c r="G52">
        <v>7.9246999999999996</v>
      </c>
      <c r="H52">
        <v>0.66783000000000003</v>
      </c>
    </row>
    <row r="53" spans="2:8" x14ac:dyDescent="0.3">
      <c r="B53">
        <v>35</v>
      </c>
      <c r="C53" t="s">
        <v>78</v>
      </c>
      <c r="D53">
        <v>1</v>
      </c>
      <c r="E53">
        <v>25</v>
      </c>
      <c r="F53">
        <v>34.25</v>
      </c>
      <c r="G53">
        <v>7.9245999999999999</v>
      </c>
      <c r="H53">
        <v>0.66832000000000003</v>
      </c>
    </row>
    <row r="54" spans="2:8" x14ac:dyDescent="0.3">
      <c r="B54">
        <v>36</v>
      </c>
      <c r="C54" t="s">
        <v>79</v>
      </c>
      <c r="D54">
        <v>1</v>
      </c>
      <c r="E54">
        <v>25</v>
      </c>
      <c r="F54">
        <v>33.24</v>
      </c>
      <c r="G54">
        <v>7.9513999999999996</v>
      </c>
      <c r="H54">
        <v>0.66524000000000005</v>
      </c>
    </row>
    <row r="55" spans="2:8" x14ac:dyDescent="0.3">
      <c r="B55">
        <v>37</v>
      </c>
      <c r="C55" t="s">
        <v>80</v>
      </c>
      <c r="D55">
        <v>1</v>
      </c>
      <c r="E55">
        <v>25</v>
      </c>
      <c r="F55">
        <v>33.24</v>
      </c>
      <c r="G55">
        <v>7.952</v>
      </c>
      <c r="H55">
        <v>0.66637999999999997</v>
      </c>
    </row>
    <row r="56" spans="2:8" x14ac:dyDescent="0.3">
      <c r="B56">
        <v>38</v>
      </c>
      <c r="C56" t="s">
        <v>81</v>
      </c>
      <c r="D56">
        <v>1</v>
      </c>
      <c r="E56">
        <v>25</v>
      </c>
      <c r="F56">
        <v>33.24</v>
      </c>
      <c r="G56">
        <v>7.9516999999999998</v>
      </c>
      <c r="H56">
        <v>0.66588999999999998</v>
      </c>
    </row>
    <row r="57" spans="2:8" x14ac:dyDescent="0.3">
      <c r="B57">
        <v>39</v>
      </c>
      <c r="C57" t="s">
        <v>82</v>
      </c>
      <c r="D57">
        <v>1</v>
      </c>
      <c r="E57">
        <v>25</v>
      </c>
      <c r="F57">
        <v>33.47</v>
      </c>
      <c r="G57">
        <v>7.9390999999999998</v>
      </c>
      <c r="H57">
        <v>0.65598000000000001</v>
      </c>
    </row>
    <row r="58" spans="2:8" x14ac:dyDescent="0.3">
      <c r="B58">
        <v>40</v>
      </c>
      <c r="C58" t="s">
        <v>83</v>
      </c>
      <c r="D58">
        <v>1</v>
      </c>
      <c r="E58">
        <v>25</v>
      </c>
      <c r="F58">
        <v>33.47</v>
      </c>
      <c r="G58">
        <v>7.9386000000000001</v>
      </c>
      <c r="H58">
        <v>0.65742999999999996</v>
      </c>
    </row>
    <row r="59" spans="2:8" x14ac:dyDescent="0.3">
      <c r="B59">
        <v>41</v>
      </c>
      <c r="C59" t="s">
        <v>84</v>
      </c>
      <c r="D59">
        <v>1</v>
      </c>
      <c r="E59">
        <v>25</v>
      </c>
      <c r="F59">
        <v>33.47</v>
      </c>
      <c r="G59">
        <v>7.9385000000000003</v>
      </c>
      <c r="H59">
        <v>0.65725999999999996</v>
      </c>
    </row>
    <row r="60" spans="2:8" x14ac:dyDescent="0.3">
      <c r="B60">
        <v>42</v>
      </c>
      <c r="C60" t="s">
        <v>85</v>
      </c>
      <c r="D60">
        <v>1</v>
      </c>
      <c r="E60">
        <v>25</v>
      </c>
      <c r="F60">
        <v>32.67</v>
      </c>
      <c r="G60">
        <v>7.8647</v>
      </c>
      <c r="H60">
        <v>0.64136000000000004</v>
      </c>
    </row>
    <row r="61" spans="2:8" x14ac:dyDescent="0.3">
      <c r="B61">
        <v>43</v>
      </c>
      <c r="C61" t="s">
        <v>86</v>
      </c>
      <c r="D61">
        <v>1</v>
      </c>
      <c r="E61">
        <v>25</v>
      </c>
      <c r="F61">
        <v>32.67</v>
      </c>
      <c r="G61">
        <v>7.8651999999999997</v>
      </c>
      <c r="H61">
        <v>0.64359</v>
      </c>
    </row>
    <row r="62" spans="2:8" x14ac:dyDescent="0.3">
      <c r="B62">
        <v>44</v>
      </c>
      <c r="C62" t="s">
        <v>87</v>
      </c>
      <c r="D62">
        <v>1</v>
      </c>
      <c r="E62">
        <v>25</v>
      </c>
      <c r="F62">
        <v>32.67</v>
      </c>
      <c r="G62">
        <v>7.8646000000000003</v>
      </c>
      <c r="H62">
        <v>0.64285000000000003</v>
      </c>
    </row>
    <row r="63" spans="2:8" x14ac:dyDescent="0.3">
      <c r="B63">
        <v>45</v>
      </c>
      <c r="C63" t="s">
        <v>88</v>
      </c>
      <c r="D63">
        <v>1</v>
      </c>
      <c r="E63">
        <v>25</v>
      </c>
      <c r="F63">
        <v>34.43</v>
      </c>
      <c r="G63">
        <v>7.9105999999999996</v>
      </c>
      <c r="H63">
        <v>0.61706000000000005</v>
      </c>
    </row>
    <row r="64" spans="2:8" x14ac:dyDescent="0.3">
      <c r="B64">
        <v>46</v>
      </c>
      <c r="C64" t="s">
        <v>89</v>
      </c>
      <c r="D64">
        <v>1</v>
      </c>
      <c r="E64">
        <v>25</v>
      </c>
      <c r="F64">
        <v>34.43</v>
      </c>
      <c r="G64">
        <v>7.9104000000000001</v>
      </c>
      <c r="H64">
        <v>0.61643000000000003</v>
      </c>
    </row>
    <row r="65" spans="2:8" x14ac:dyDescent="0.3">
      <c r="B65">
        <v>47</v>
      </c>
      <c r="C65" t="s">
        <v>90</v>
      </c>
      <c r="D65">
        <v>1</v>
      </c>
      <c r="E65">
        <v>25</v>
      </c>
      <c r="F65">
        <v>34.43</v>
      </c>
      <c r="G65">
        <v>7.9108000000000001</v>
      </c>
      <c r="H65">
        <v>0.61682000000000003</v>
      </c>
    </row>
    <row r="66" spans="2:8" x14ac:dyDescent="0.3">
      <c r="B66">
        <v>48</v>
      </c>
      <c r="C66" t="s">
        <v>91</v>
      </c>
      <c r="D66">
        <v>1</v>
      </c>
      <c r="E66">
        <v>25</v>
      </c>
      <c r="F66">
        <v>34.96</v>
      </c>
      <c r="G66">
        <v>7.8855000000000004</v>
      </c>
      <c r="H66">
        <v>0.61384000000000005</v>
      </c>
    </row>
    <row r="67" spans="2:8" x14ac:dyDescent="0.3">
      <c r="B67">
        <v>49</v>
      </c>
      <c r="C67" t="s">
        <v>92</v>
      </c>
      <c r="D67">
        <v>1</v>
      </c>
      <c r="E67">
        <v>25</v>
      </c>
      <c r="F67">
        <v>34.96</v>
      </c>
      <c r="G67">
        <v>7.8860000000000001</v>
      </c>
      <c r="H67">
        <v>0.61858000000000002</v>
      </c>
    </row>
    <row r="68" spans="2:8" x14ac:dyDescent="0.3">
      <c r="B68">
        <v>50</v>
      </c>
      <c r="C68" t="s">
        <v>93</v>
      </c>
      <c r="D68">
        <v>1</v>
      </c>
      <c r="E68">
        <v>25</v>
      </c>
      <c r="F68">
        <v>34.96</v>
      </c>
      <c r="G68">
        <v>7.8865999999999996</v>
      </c>
      <c r="H68">
        <v>0.62087999999999999</v>
      </c>
    </row>
    <row r="69" spans="2:8" x14ac:dyDescent="0.3">
      <c r="B69">
        <v>51</v>
      </c>
      <c r="C69" t="s">
        <v>94</v>
      </c>
      <c r="D69">
        <v>1</v>
      </c>
      <c r="E69">
        <v>25</v>
      </c>
      <c r="F69">
        <v>34.96</v>
      </c>
      <c r="G69">
        <v>7.8868</v>
      </c>
      <c r="H69">
        <v>0.61987999999999999</v>
      </c>
    </row>
    <row r="70" spans="2:8" x14ac:dyDescent="0.3">
      <c r="B70">
        <v>52</v>
      </c>
      <c r="C70" t="s">
        <v>95</v>
      </c>
      <c r="D70">
        <v>1</v>
      </c>
      <c r="E70">
        <v>25</v>
      </c>
      <c r="F70">
        <v>32.799999999999997</v>
      </c>
      <c r="G70">
        <v>7.8829000000000002</v>
      </c>
      <c r="H70">
        <v>0.60992999999999997</v>
      </c>
    </row>
    <row r="71" spans="2:8" x14ac:dyDescent="0.3">
      <c r="B71">
        <v>53</v>
      </c>
      <c r="C71" t="s">
        <v>96</v>
      </c>
      <c r="D71">
        <v>1</v>
      </c>
      <c r="E71">
        <v>25</v>
      </c>
      <c r="F71">
        <v>32.799999999999997</v>
      </c>
      <c r="G71">
        <v>7.8840000000000003</v>
      </c>
      <c r="H71">
        <v>0.61177999999999999</v>
      </c>
    </row>
    <row r="72" spans="2:8" x14ac:dyDescent="0.3">
      <c r="B72">
        <v>54</v>
      </c>
      <c r="C72" t="s">
        <v>97</v>
      </c>
      <c r="D72">
        <v>1</v>
      </c>
      <c r="E72">
        <v>25</v>
      </c>
      <c r="F72">
        <v>32.799999999999997</v>
      </c>
      <c r="G72">
        <v>7.8836000000000004</v>
      </c>
      <c r="H72">
        <v>0.61109999999999998</v>
      </c>
    </row>
    <row r="73" spans="2:8" x14ac:dyDescent="0.3">
      <c r="B73">
        <v>55</v>
      </c>
      <c r="C73" t="s">
        <v>98</v>
      </c>
      <c r="D73">
        <v>1</v>
      </c>
      <c r="E73">
        <v>25</v>
      </c>
      <c r="F73">
        <v>32.799999999999997</v>
      </c>
      <c r="G73">
        <v>7.8830999999999998</v>
      </c>
      <c r="H73">
        <v>0.60777999999999999</v>
      </c>
    </row>
    <row r="74" spans="2:8" x14ac:dyDescent="0.3">
      <c r="B74">
        <v>56</v>
      </c>
      <c r="C74" t="s">
        <v>99</v>
      </c>
      <c r="D74">
        <v>1</v>
      </c>
      <c r="E74">
        <v>25</v>
      </c>
      <c r="F74">
        <v>32.700000000000003</v>
      </c>
      <c r="G74">
        <v>7.9511000000000003</v>
      </c>
      <c r="H74">
        <v>0.68669000000000002</v>
      </c>
    </row>
    <row r="75" spans="2:8" x14ac:dyDescent="0.3">
      <c r="B75">
        <v>57</v>
      </c>
      <c r="C75" t="s">
        <v>100</v>
      </c>
      <c r="D75">
        <v>1</v>
      </c>
      <c r="E75">
        <v>25</v>
      </c>
      <c r="F75">
        <v>32.700000000000003</v>
      </c>
      <c r="G75">
        <v>7.9503000000000004</v>
      </c>
      <c r="H75">
        <v>0.68600000000000005</v>
      </c>
    </row>
    <row r="76" spans="2:8" x14ac:dyDescent="0.3">
      <c r="B76">
        <v>58</v>
      </c>
      <c r="C76" t="s">
        <v>101</v>
      </c>
      <c r="D76">
        <v>1</v>
      </c>
      <c r="E76">
        <v>25</v>
      </c>
      <c r="F76">
        <v>32.700000000000003</v>
      </c>
      <c r="G76">
        <v>7.9478</v>
      </c>
      <c r="H76">
        <v>0.68625999999999998</v>
      </c>
    </row>
    <row r="77" spans="2:8" x14ac:dyDescent="0.3">
      <c r="B77">
        <v>59</v>
      </c>
      <c r="C77" t="s">
        <v>102</v>
      </c>
      <c r="D77">
        <v>1</v>
      </c>
      <c r="E77">
        <v>25</v>
      </c>
      <c r="F77">
        <v>32.700000000000003</v>
      </c>
      <c r="G77">
        <v>7.9504000000000001</v>
      </c>
      <c r="H77">
        <v>0.68450999999999995</v>
      </c>
    </row>
    <row r="78" spans="2:8" x14ac:dyDescent="0.3">
      <c r="B78">
        <v>60</v>
      </c>
      <c r="C78" t="s">
        <v>103</v>
      </c>
      <c r="D78">
        <v>1</v>
      </c>
      <c r="E78">
        <v>25</v>
      </c>
      <c r="F78">
        <v>32.700000000000003</v>
      </c>
      <c r="G78">
        <v>7.9518000000000004</v>
      </c>
      <c r="H78">
        <v>0.69057000000000002</v>
      </c>
    </row>
    <row r="79" spans="2:8" x14ac:dyDescent="0.3">
      <c r="B79">
        <v>61</v>
      </c>
      <c r="C79" t="s">
        <v>104</v>
      </c>
      <c r="D79">
        <v>1</v>
      </c>
      <c r="E79">
        <v>25</v>
      </c>
      <c r="F79">
        <v>32.700000000000003</v>
      </c>
      <c r="G79">
        <v>7.9522000000000004</v>
      </c>
      <c r="H79">
        <v>0.68505000000000005</v>
      </c>
    </row>
    <row r="80" spans="2:8" x14ac:dyDescent="0.3">
      <c r="B80">
        <v>62</v>
      </c>
      <c r="C80" t="s">
        <v>105</v>
      </c>
      <c r="D80">
        <v>1</v>
      </c>
      <c r="E80">
        <v>25</v>
      </c>
      <c r="F80">
        <v>32.700000000000003</v>
      </c>
      <c r="G80">
        <v>7.9501999999999997</v>
      </c>
      <c r="H80">
        <v>0.68310999999999999</v>
      </c>
    </row>
    <row r="81" spans="2:8" x14ac:dyDescent="0.3">
      <c r="B81">
        <v>63</v>
      </c>
      <c r="C81" t="s">
        <v>106</v>
      </c>
      <c r="D81">
        <v>1</v>
      </c>
      <c r="E81">
        <v>25</v>
      </c>
      <c r="F81">
        <v>32.700000000000003</v>
      </c>
      <c r="G81">
        <v>7.9416000000000002</v>
      </c>
      <c r="H81">
        <v>0.66041000000000005</v>
      </c>
    </row>
    <row r="82" spans="2:8" x14ac:dyDescent="0.3">
      <c r="B82">
        <v>64</v>
      </c>
      <c r="C82" t="s">
        <v>107</v>
      </c>
      <c r="D82">
        <v>1</v>
      </c>
      <c r="E82">
        <v>25</v>
      </c>
      <c r="F82">
        <v>32.700000000000003</v>
      </c>
      <c r="G82">
        <v>7.9416000000000002</v>
      </c>
      <c r="H82">
        <v>0.66242999999999996</v>
      </c>
    </row>
    <row r="83" spans="2:8" x14ac:dyDescent="0.3">
      <c r="B83">
        <v>65</v>
      </c>
      <c r="C83" t="s">
        <v>108</v>
      </c>
      <c r="D83">
        <v>1</v>
      </c>
      <c r="E83">
        <v>25</v>
      </c>
      <c r="F83">
        <v>32.700000000000003</v>
      </c>
      <c r="G83">
        <v>7.9421999999999997</v>
      </c>
      <c r="H83">
        <v>0.66234999999999999</v>
      </c>
    </row>
    <row r="84" spans="2:8" x14ac:dyDescent="0.3">
      <c r="B84">
        <v>66</v>
      </c>
      <c r="C84" t="s">
        <v>109</v>
      </c>
      <c r="D84">
        <v>1</v>
      </c>
      <c r="E84">
        <v>25</v>
      </c>
      <c r="F84">
        <v>32.700000000000003</v>
      </c>
      <c r="G84">
        <v>7.9408000000000003</v>
      </c>
      <c r="H84">
        <v>0.66059000000000001</v>
      </c>
    </row>
    <row r="85" spans="2:8" x14ac:dyDescent="0.3">
      <c r="B85">
        <v>67</v>
      </c>
      <c r="C85" t="s">
        <v>110</v>
      </c>
      <c r="D85">
        <v>1</v>
      </c>
      <c r="E85">
        <v>25</v>
      </c>
      <c r="F85">
        <v>32.700000000000003</v>
      </c>
      <c r="G85">
        <v>7.9428999999999998</v>
      </c>
      <c r="H85">
        <v>0.66059999999999997</v>
      </c>
    </row>
    <row r="86" spans="2:8" x14ac:dyDescent="0.3">
      <c r="B86">
        <v>68</v>
      </c>
      <c r="C86" t="s">
        <v>111</v>
      </c>
      <c r="D86">
        <v>1</v>
      </c>
      <c r="E86">
        <v>25</v>
      </c>
      <c r="F86">
        <v>32.47</v>
      </c>
      <c r="G86">
        <v>7.9416000000000002</v>
      </c>
      <c r="H86">
        <v>0.65968000000000004</v>
      </c>
    </row>
    <row r="87" spans="2:8" x14ac:dyDescent="0.3">
      <c r="B87">
        <v>69</v>
      </c>
      <c r="C87" t="s">
        <v>112</v>
      </c>
      <c r="D87">
        <v>1</v>
      </c>
      <c r="E87">
        <v>25</v>
      </c>
      <c r="F87">
        <v>30.88</v>
      </c>
      <c r="G87">
        <v>7.8837000000000002</v>
      </c>
      <c r="H87">
        <v>0.60041</v>
      </c>
    </row>
    <row r="88" spans="2:8" x14ac:dyDescent="0.3">
      <c r="B88">
        <v>70</v>
      </c>
      <c r="C88" t="s">
        <v>113</v>
      </c>
      <c r="D88">
        <v>1</v>
      </c>
      <c r="E88">
        <v>25</v>
      </c>
      <c r="F88">
        <v>30.88</v>
      </c>
      <c r="G88">
        <v>7.8830999999999998</v>
      </c>
      <c r="H88">
        <v>0.60609999999999997</v>
      </c>
    </row>
    <row r="89" spans="2:8" x14ac:dyDescent="0.3">
      <c r="B89">
        <v>71</v>
      </c>
      <c r="C89" t="s">
        <v>114</v>
      </c>
      <c r="D89">
        <v>1</v>
      </c>
      <c r="E89">
        <v>25</v>
      </c>
      <c r="F89">
        <v>30.88</v>
      </c>
      <c r="G89">
        <v>7.883</v>
      </c>
      <c r="H89">
        <v>0.60655000000000003</v>
      </c>
    </row>
    <row r="90" spans="2:8" x14ac:dyDescent="0.3">
      <c r="B90">
        <v>72</v>
      </c>
      <c r="C90" t="s">
        <v>115</v>
      </c>
      <c r="D90">
        <v>1</v>
      </c>
      <c r="E90">
        <v>25</v>
      </c>
      <c r="F90">
        <v>32.51</v>
      </c>
      <c r="G90">
        <v>7.9085000000000001</v>
      </c>
      <c r="H90">
        <v>0.64015</v>
      </c>
    </row>
    <row r="91" spans="2:8" x14ac:dyDescent="0.3">
      <c r="B91">
        <v>73</v>
      </c>
      <c r="C91" t="s">
        <v>116</v>
      </c>
      <c r="D91">
        <v>1</v>
      </c>
      <c r="E91">
        <v>25</v>
      </c>
      <c r="F91">
        <v>32.51</v>
      </c>
      <c r="G91">
        <v>7.9092000000000002</v>
      </c>
      <c r="H91">
        <v>0.63880000000000003</v>
      </c>
    </row>
    <row r="92" spans="2:8" x14ac:dyDescent="0.3">
      <c r="B92">
        <v>74</v>
      </c>
      <c r="C92" t="s">
        <v>117</v>
      </c>
      <c r="D92">
        <v>1</v>
      </c>
      <c r="E92">
        <v>25</v>
      </c>
      <c r="F92">
        <v>32.51</v>
      </c>
      <c r="G92">
        <v>7.9089</v>
      </c>
      <c r="H92">
        <v>0.63844999999999996</v>
      </c>
    </row>
    <row r="93" spans="2:8" x14ac:dyDescent="0.3">
      <c r="B93">
        <v>75</v>
      </c>
      <c r="C93" t="s">
        <v>118</v>
      </c>
      <c r="D93">
        <v>1</v>
      </c>
      <c r="E93">
        <v>25</v>
      </c>
      <c r="F93">
        <v>33.36</v>
      </c>
      <c r="G93">
        <v>7.9317000000000002</v>
      </c>
      <c r="H93">
        <v>0.65795000000000003</v>
      </c>
    </row>
    <row r="94" spans="2:8" x14ac:dyDescent="0.3">
      <c r="B94">
        <v>76</v>
      </c>
      <c r="C94" t="s">
        <v>119</v>
      </c>
      <c r="D94">
        <v>1</v>
      </c>
      <c r="E94">
        <v>25</v>
      </c>
      <c r="F94">
        <v>33.36</v>
      </c>
      <c r="G94">
        <v>7.9314999999999998</v>
      </c>
      <c r="H94">
        <v>0.65973000000000004</v>
      </c>
    </row>
    <row r="95" spans="2:8" x14ac:dyDescent="0.3">
      <c r="B95">
        <v>77</v>
      </c>
      <c r="C95" t="s">
        <v>120</v>
      </c>
      <c r="D95">
        <v>1</v>
      </c>
      <c r="E95">
        <v>25</v>
      </c>
      <c r="F95">
        <v>33.36</v>
      </c>
      <c r="G95">
        <v>7.9318</v>
      </c>
      <c r="H95">
        <v>0.66141000000000005</v>
      </c>
    </row>
    <row r="96" spans="2:8" x14ac:dyDescent="0.3">
      <c r="B96">
        <v>78</v>
      </c>
      <c r="C96" t="s">
        <v>121</v>
      </c>
      <c r="D96">
        <v>1</v>
      </c>
      <c r="E96">
        <v>25</v>
      </c>
      <c r="F96">
        <v>35.04</v>
      </c>
      <c r="G96">
        <v>7.7445000000000004</v>
      </c>
      <c r="H96">
        <v>0.51497000000000004</v>
      </c>
    </row>
    <row r="97" spans="2:8" x14ac:dyDescent="0.3">
      <c r="B97">
        <v>79</v>
      </c>
      <c r="C97" t="s">
        <v>122</v>
      </c>
      <c r="D97">
        <v>1</v>
      </c>
      <c r="E97">
        <v>25</v>
      </c>
      <c r="F97">
        <v>35.04</v>
      </c>
      <c r="G97">
        <v>7.7447999999999997</v>
      </c>
      <c r="H97">
        <v>0.51478000000000002</v>
      </c>
    </row>
    <row r="98" spans="2:8" x14ac:dyDescent="0.3">
      <c r="B98">
        <v>80</v>
      </c>
      <c r="C98" t="s">
        <v>123</v>
      </c>
      <c r="D98">
        <v>1</v>
      </c>
      <c r="E98">
        <v>25</v>
      </c>
      <c r="F98">
        <v>35.04</v>
      </c>
      <c r="G98">
        <v>7.7447999999999997</v>
      </c>
      <c r="H98">
        <v>0.51466000000000001</v>
      </c>
    </row>
    <row r="99" spans="2:8" x14ac:dyDescent="0.3">
      <c r="B99">
        <v>81</v>
      </c>
      <c r="C99" t="s">
        <v>124</v>
      </c>
      <c r="D99">
        <v>1</v>
      </c>
      <c r="E99">
        <v>25</v>
      </c>
      <c r="F99">
        <v>32.799999999999997</v>
      </c>
      <c r="G99">
        <v>7.9379999999999997</v>
      </c>
      <c r="H99">
        <v>0.69098999999999999</v>
      </c>
    </row>
    <row r="100" spans="2:8" x14ac:dyDescent="0.3">
      <c r="B100">
        <v>82</v>
      </c>
      <c r="C100" t="s">
        <v>125</v>
      </c>
      <c r="D100">
        <v>1</v>
      </c>
      <c r="E100">
        <v>25</v>
      </c>
      <c r="F100">
        <v>32.799999999999997</v>
      </c>
      <c r="G100">
        <v>7.9390000000000001</v>
      </c>
      <c r="H100">
        <v>0.69113999999999998</v>
      </c>
    </row>
    <row r="101" spans="2:8" x14ac:dyDescent="0.3">
      <c r="B101">
        <v>83</v>
      </c>
      <c r="C101" t="s">
        <v>126</v>
      </c>
      <c r="D101">
        <v>1</v>
      </c>
      <c r="E101">
        <v>25</v>
      </c>
      <c r="F101">
        <v>32.799999999999997</v>
      </c>
      <c r="G101">
        <v>7.9379</v>
      </c>
      <c r="H101">
        <v>0.69147999999999998</v>
      </c>
    </row>
    <row r="102" spans="2:8" x14ac:dyDescent="0.3">
      <c r="B102">
        <v>84</v>
      </c>
      <c r="C102" t="s">
        <v>127</v>
      </c>
      <c r="D102">
        <v>1</v>
      </c>
      <c r="E102">
        <v>25</v>
      </c>
      <c r="F102">
        <v>32.799999999999997</v>
      </c>
      <c r="G102">
        <v>7.9367999999999999</v>
      </c>
      <c r="H102">
        <v>0.69140999999999997</v>
      </c>
    </row>
    <row r="103" spans="2:8" x14ac:dyDescent="0.3">
      <c r="B103">
        <v>85</v>
      </c>
      <c r="C103" t="s">
        <v>128</v>
      </c>
      <c r="D103">
        <v>1</v>
      </c>
      <c r="E103">
        <v>25</v>
      </c>
      <c r="F103">
        <v>32.799999999999997</v>
      </c>
      <c r="G103">
        <v>7.9386000000000001</v>
      </c>
      <c r="H103">
        <v>0.69257000000000002</v>
      </c>
    </row>
    <row r="104" spans="2:8" x14ac:dyDescent="0.3">
      <c r="B104">
        <v>86</v>
      </c>
      <c r="C104" t="s">
        <v>129</v>
      </c>
      <c r="D104">
        <v>1</v>
      </c>
      <c r="E104">
        <v>25</v>
      </c>
      <c r="F104">
        <v>32.799999999999997</v>
      </c>
      <c r="G104">
        <v>7.9386000000000001</v>
      </c>
      <c r="H104">
        <v>0.69125999999999999</v>
      </c>
    </row>
    <row r="105" spans="2:8" x14ac:dyDescent="0.3">
      <c r="B105">
        <v>87</v>
      </c>
      <c r="C105" t="s">
        <v>130</v>
      </c>
      <c r="D105">
        <v>1</v>
      </c>
      <c r="E105">
        <v>25</v>
      </c>
      <c r="F105">
        <v>34.31</v>
      </c>
      <c r="G105">
        <v>7.8680000000000003</v>
      </c>
      <c r="H105">
        <v>0.58167000000000002</v>
      </c>
    </row>
    <row r="106" spans="2:8" x14ac:dyDescent="0.3">
      <c r="B106">
        <v>88</v>
      </c>
      <c r="C106" t="s">
        <v>131</v>
      </c>
      <c r="D106">
        <v>1</v>
      </c>
      <c r="E106">
        <v>25</v>
      </c>
      <c r="F106">
        <v>34.31</v>
      </c>
      <c r="G106">
        <v>7.8677999999999999</v>
      </c>
      <c r="H106">
        <v>0.58438999999999997</v>
      </c>
    </row>
    <row r="107" spans="2:8" x14ac:dyDescent="0.3">
      <c r="B107">
        <v>89</v>
      </c>
      <c r="C107" t="s">
        <v>132</v>
      </c>
      <c r="D107">
        <v>1</v>
      </c>
      <c r="E107">
        <v>25</v>
      </c>
      <c r="F107">
        <v>34.31</v>
      </c>
      <c r="G107">
        <v>7.8680000000000003</v>
      </c>
      <c r="H107">
        <v>0.58550999999999997</v>
      </c>
    </row>
    <row r="108" spans="2:8" x14ac:dyDescent="0.3">
      <c r="B108">
        <v>90</v>
      </c>
      <c r="C108" t="s">
        <v>133</v>
      </c>
      <c r="D108">
        <v>1</v>
      </c>
      <c r="E108">
        <v>25</v>
      </c>
      <c r="F108">
        <v>34.57</v>
      </c>
      <c r="G108">
        <v>7.8596000000000004</v>
      </c>
      <c r="H108">
        <v>0.60414000000000001</v>
      </c>
    </row>
    <row r="109" spans="2:8" x14ac:dyDescent="0.3">
      <c r="B109">
        <v>91</v>
      </c>
      <c r="C109" t="s">
        <v>134</v>
      </c>
      <c r="D109">
        <v>1</v>
      </c>
      <c r="E109">
        <v>25</v>
      </c>
      <c r="F109">
        <v>34.57</v>
      </c>
      <c r="G109">
        <v>7.8609999999999998</v>
      </c>
      <c r="H109">
        <v>0.60199999999999998</v>
      </c>
    </row>
    <row r="110" spans="2:8" x14ac:dyDescent="0.3">
      <c r="B110">
        <v>92</v>
      </c>
      <c r="C110" t="s">
        <v>135</v>
      </c>
      <c r="D110">
        <v>1</v>
      </c>
      <c r="E110">
        <v>25</v>
      </c>
      <c r="F110">
        <v>34.57</v>
      </c>
      <c r="G110">
        <v>7.8601999999999999</v>
      </c>
      <c r="H110">
        <v>0.60182999999999998</v>
      </c>
    </row>
    <row r="111" spans="2:8" x14ac:dyDescent="0.3">
      <c r="B111">
        <v>93</v>
      </c>
      <c r="C111" t="s">
        <v>136</v>
      </c>
      <c r="D111">
        <v>1</v>
      </c>
      <c r="E111">
        <v>25</v>
      </c>
      <c r="F111">
        <v>34.57</v>
      </c>
      <c r="G111">
        <v>7.8628999999999998</v>
      </c>
      <c r="H111">
        <v>0.60848000000000002</v>
      </c>
    </row>
    <row r="112" spans="2:8" x14ac:dyDescent="0.3">
      <c r="B112">
        <v>94</v>
      </c>
      <c r="C112" t="s">
        <v>137</v>
      </c>
      <c r="D112">
        <v>1</v>
      </c>
      <c r="E112">
        <v>25</v>
      </c>
      <c r="F112">
        <v>34.57</v>
      </c>
      <c r="G112">
        <v>7.8628999999999998</v>
      </c>
      <c r="H112">
        <v>0.61123000000000005</v>
      </c>
    </row>
    <row r="113" spans="2:8" x14ac:dyDescent="0.3">
      <c r="B113">
        <v>95</v>
      </c>
      <c r="C113" t="s">
        <v>138</v>
      </c>
      <c r="D113">
        <v>1</v>
      </c>
      <c r="E113">
        <v>25</v>
      </c>
      <c r="F113">
        <v>34.57</v>
      </c>
      <c r="G113">
        <v>7.8621999999999996</v>
      </c>
      <c r="H113">
        <v>0.61033000000000004</v>
      </c>
    </row>
    <row r="114" spans="2:8" x14ac:dyDescent="0.3">
      <c r="B114">
        <v>96</v>
      </c>
      <c r="C114" t="s">
        <v>139</v>
      </c>
      <c r="D114">
        <v>1</v>
      </c>
      <c r="E114">
        <v>25</v>
      </c>
      <c r="F114">
        <v>34.630000000000003</v>
      </c>
      <c r="G114">
        <v>7.9360999999999997</v>
      </c>
      <c r="H114">
        <v>0.68045999999999995</v>
      </c>
    </row>
    <row r="115" spans="2:8" x14ac:dyDescent="0.3">
      <c r="B115">
        <v>97</v>
      </c>
      <c r="C115" t="s">
        <v>140</v>
      </c>
      <c r="D115">
        <v>1</v>
      </c>
      <c r="E115">
        <v>25</v>
      </c>
      <c r="F115">
        <v>34.630000000000003</v>
      </c>
      <c r="G115">
        <v>7.9371</v>
      </c>
      <c r="H115">
        <v>0.69360999999999995</v>
      </c>
    </row>
    <row r="116" spans="2:8" x14ac:dyDescent="0.3">
      <c r="B116">
        <v>98</v>
      </c>
      <c r="C116" t="s">
        <v>141</v>
      </c>
      <c r="D116">
        <v>1</v>
      </c>
      <c r="E116">
        <v>25</v>
      </c>
      <c r="F116">
        <v>34.630000000000003</v>
      </c>
      <c r="G116">
        <v>7.9348999999999998</v>
      </c>
      <c r="H116">
        <v>0.69723999999999997</v>
      </c>
    </row>
    <row r="117" spans="2:8" x14ac:dyDescent="0.3">
      <c r="B117">
        <v>99</v>
      </c>
      <c r="C117" t="s">
        <v>142</v>
      </c>
      <c r="D117">
        <v>1</v>
      </c>
      <c r="E117">
        <v>25</v>
      </c>
      <c r="F117">
        <v>34.630000000000003</v>
      </c>
      <c r="G117">
        <v>7.9348999999999998</v>
      </c>
      <c r="H117">
        <v>0.69582999999999995</v>
      </c>
    </row>
    <row r="118" spans="2:8" x14ac:dyDescent="0.3">
      <c r="B118">
        <v>100</v>
      </c>
      <c r="C118" t="s">
        <v>143</v>
      </c>
      <c r="D118">
        <v>1</v>
      </c>
      <c r="E118">
        <v>25</v>
      </c>
      <c r="F118">
        <v>34.630000000000003</v>
      </c>
      <c r="G118">
        <v>7.9345999999999997</v>
      </c>
      <c r="H118">
        <v>0.68364999999999998</v>
      </c>
    </row>
    <row r="119" spans="2:8" x14ac:dyDescent="0.3">
      <c r="B119">
        <v>101</v>
      </c>
      <c r="C119" t="s">
        <v>144</v>
      </c>
      <c r="D119">
        <v>1</v>
      </c>
      <c r="E119">
        <v>25</v>
      </c>
      <c r="F119">
        <v>34.729999999999997</v>
      </c>
      <c r="G119">
        <v>7.8798000000000004</v>
      </c>
      <c r="H119">
        <v>0.61209000000000002</v>
      </c>
    </row>
    <row r="120" spans="2:8" x14ac:dyDescent="0.3">
      <c r="B120">
        <v>102</v>
      </c>
      <c r="C120" t="s">
        <v>145</v>
      </c>
      <c r="D120">
        <v>1</v>
      </c>
      <c r="E120">
        <v>25</v>
      </c>
      <c r="F120">
        <v>34.729999999999997</v>
      </c>
      <c r="G120">
        <v>7.88</v>
      </c>
      <c r="H120">
        <v>0.61187000000000002</v>
      </c>
    </row>
    <row r="121" spans="2:8" x14ac:dyDescent="0.3">
      <c r="B121">
        <v>103</v>
      </c>
      <c r="C121" t="s">
        <v>146</v>
      </c>
      <c r="D121">
        <v>1</v>
      </c>
      <c r="E121">
        <v>25</v>
      </c>
      <c r="F121">
        <v>34.729999999999997</v>
      </c>
      <c r="G121">
        <v>7.8791000000000002</v>
      </c>
      <c r="H121">
        <v>0.61153999999999997</v>
      </c>
    </row>
    <row r="122" spans="2:8" x14ac:dyDescent="0.3">
      <c r="B122">
        <v>104</v>
      </c>
      <c r="C122" t="s">
        <v>147</v>
      </c>
      <c r="D122">
        <v>1</v>
      </c>
      <c r="E122">
        <v>25</v>
      </c>
      <c r="F122">
        <v>34.68</v>
      </c>
      <c r="G122">
        <v>7.9139999999999997</v>
      </c>
      <c r="H122">
        <v>0.60472000000000004</v>
      </c>
    </row>
    <row r="123" spans="2:8" x14ac:dyDescent="0.3">
      <c r="B123">
        <v>105</v>
      </c>
      <c r="C123" t="s">
        <v>148</v>
      </c>
      <c r="D123">
        <v>1</v>
      </c>
      <c r="E123">
        <v>25</v>
      </c>
      <c r="F123">
        <v>34.68</v>
      </c>
      <c r="G123">
        <v>7.9146999999999998</v>
      </c>
      <c r="H123">
        <v>0.60409000000000002</v>
      </c>
    </row>
    <row r="124" spans="2:8" x14ac:dyDescent="0.3">
      <c r="B124">
        <v>106</v>
      </c>
      <c r="C124" t="s">
        <v>149</v>
      </c>
      <c r="D124">
        <v>1</v>
      </c>
      <c r="E124">
        <v>25</v>
      </c>
      <c r="F124">
        <v>34.68</v>
      </c>
      <c r="G124">
        <v>7.9138999999999999</v>
      </c>
      <c r="H124">
        <v>0.60416000000000003</v>
      </c>
    </row>
    <row r="125" spans="2:8" x14ac:dyDescent="0.3">
      <c r="B125">
        <v>107</v>
      </c>
      <c r="C125" t="s">
        <v>150</v>
      </c>
      <c r="D125">
        <v>1</v>
      </c>
      <c r="E125">
        <v>25</v>
      </c>
      <c r="F125">
        <v>33.409999999999997</v>
      </c>
      <c r="G125">
        <v>7.9260000000000002</v>
      </c>
      <c r="H125">
        <v>0.66635999999999995</v>
      </c>
    </row>
    <row r="126" spans="2:8" x14ac:dyDescent="0.3">
      <c r="B126">
        <v>108</v>
      </c>
      <c r="C126" t="s">
        <v>151</v>
      </c>
      <c r="D126">
        <v>1</v>
      </c>
      <c r="E126">
        <v>25</v>
      </c>
      <c r="F126">
        <v>33.409999999999997</v>
      </c>
      <c r="G126">
        <v>7.9273999999999996</v>
      </c>
      <c r="H126">
        <v>0.66752999999999996</v>
      </c>
    </row>
    <row r="127" spans="2:8" x14ac:dyDescent="0.3">
      <c r="B127">
        <v>109</v>
      </c>
      <c r="C127" t="s">
        <v>152</v>
      </c>
      <c r="D127">
        <v>1</v>
      </c>
      <c r="E127">
        <v>25</v>
      </c>
      <c r="F127">
        <v>33.409999999999997</v>
      </c>
      <c r="G127">
        <v>7.9282000000000004</v>
      </c>
      <c r="H127">
        <v>0.66579999999999995</v>
      </c>
    </row>
    <row r="128" spans="2:8" x14ac:dyDescent="0.3">
      <c r="B128">
        <v>110</v>
      </c>
      <c r="C128" t="s">
        <v>153</v>
      </c>
      <c r="D128">
        <v>1</v>
      </c>
      <c r="E128">
        <v>25</v>
      </c>
      <c r="F128">
        <v>33.409999999999997</v>
      </c>
      <c r="G128">
        <v>7.9275000000000002</v>
      </c>
      <c r="H128">
        <v>0.66510999999999998</v>
      </c>
    </row>
    <row r="129" spans="2:8" x14ac:dyDescent="0.3">
      <c r="B129">
        <v>111</v>
      </c>
      <c r="C129" t="s">
        <v>154</v>
      </c>
      <c r="D129">
        <v>1</v>
      </c>
      <c r="E129">
        <v>25</v>
      </c>
      <c r="F129">
        <v>33.409999999999997</v>
      </c>
      <c r="G129">
        <v>7.9279000000000002</v>
      </c>
      <c r="H129">
        <v>0.66622999999999999</v>
      </c>
    </row>
    <row r="130" spans="2:8" x14ac:dyDescent="0.3">
      <c r="B130">
        <v>112</v>
      </c>
      <c r="C130" t="s">
        <v>155</v>
      </c>
      <c r="D130">
        <v>1</v>
      </c>
      <c r="E130">
        <v>25</v>
      </c>
      <c r="F130">
        <v>34.14</v>
      </c>
      <c r="G130">
        <v>7.9168000000000003</v>
      </c>
      <c r="H130">
        <v>0.65832000000000002</v>
      </c>
    </row>
    <row r="131" spans="2:8" x14ac:dyDescent="0.3">
      <c r="B131">
        <v>113</v>
      </c>
      <c r="C131" t="s">
        <v>156</v>
      </c>
      <c r="D131">
        <v>1</v>
      </c>
      <c r="E131">
        <v>25</v>
      </c>
      <c r="F131">
        <v>34.14</v>
      </c>
      <c r="G131">
        <v>7.9184000000000001</v>
      </c>
      <c r="H131">
        <v>0.65905999999999998</v>
      </c>
    </row>
    <row r="132" spans="2:8" x14ac:dyDescent="0.3">
      <c r="B132">
        <v>114</v>
      </c>
      <c r="C132" t="s">
        <v>157</v>
      </c>
      <c r="D132">
        <v>1</v>
      </c>
      <c r="E132">
        <v>25</v>
      </c>
      <c r="F132">
        <v>34.14</v>
      </c>
      <c r="G132">
        <v>7.9181999999999997</v>
      </c>
      <c r="H132">
        <v>0.65854000000000001</v>
      </c>
    </row>
    <row r="133" spans="2:8" x14ac:dyDescent="0.3">
      <c r="B133">
        <v>115</v>
      </c>
      <c r="C133" t="s">
        <v>158</v>
      </c>
      <c r="D133">
        <v>1</v>
      </c>
      <c r="E133">
        <v>25</v>
      </c>
      <c r="F133">
        <v>34.14</v>
      </c>
      <c r="G133">
        <v>7.9173</v>
      </c>
      <c r="H133">
        <v>0.65668000000000004</v>
      </c>
    </row>
    <row r="134" spans="2:8" x14ac:dyDescent="0.3">
      <c r="B134">
        <v>116</v>
      </c>
      <c r="C134" t="s">
        <v>159</v>
      </c>
      <c r="D134">
        <v>1</v>
      </c>
      <c r="E134">
        <v>25</v>
      </c>
      <c r="F134">
        <v>34.14</v>
      </c>
      <c r="G134">
        <v>7.9175000000000004</v>
      </c>
      <c r="H134">
        <v>0.65608999999999995</v>
      </c>
    </row>
    <row r="135" spans="2:8" x14ac:dyDescent="0.3">
      <c r="B135">
        <v>117</v>
      </c>
      <c r="C135" t="s">
        <v>160</v>
      </c>
      <c r="D135">
        <v>1</v>
      </c>
      <c r="E135">
        <v>25</v>
      </c>
      <c r="F135">
        <v>34.14</v>
      </c>
      <c r="G135">
        <v>7.9162999999999997</v>
      </c>
      <c r="H135">
        <v>0.65590000000000004</v>
      </c>
    </row>
    <row r="136" spans="2:8" x14ac:dyDescent="0.3">
      <c r="B136">
        <v>118</v>
      </c>
      <c r="C136" t="s">
        <v>161</v>
      </c>
      <c r="D136">
        <v>1</v>
      </c>
      <c r="E136">
        <v>25</v>
      </c>
      <c r="F136">
        <v>34.14</v>
      </c>
      <c r="G136">
        <v>7.9176000000000002</v>
      </c>
      <c r="H136">
        <v>0.65586999999999995</v>
      </c>
    </row>
    <row r="137" spans="2:8" x14ac:dyDescent="0.3">
      <c r="B137">
        <v>119</v>
      </c>
      <c r="C137" t="s">
        <v>162</v>
      </c>
      <c r="D137">
        <v>1</v>
      </c>
      <c r="E137">
        <v>25</v>
      </c>
      <c r="F137">
        <v>31.33</v>
      </c>
      <c r="G137">
        <v>7.9146999999999998</v>
      </c>
      <c r="H137">
        <v>0.64385999999999999</v>
      </c>
    </row>
    <row r="138" spans="2:8" x14ac:dyDescent="0.3">
      <c r="B138">
        <v>120</v>
      </c>
      <c r="C138" t="s">
        <v>163</v>
      </c>
      <c r="D138">
        <v>1</v>
      </c>
      <c r="E138">
        <v>25</v>
      </c>
      <c r="F138">
        <v>31.33</v>
      </c>
      <c r="G138">
        <v>7.9141000000000004</v>
      </c>
      <c r="H138">
        <v>0.64464999999999995</v>
      </c>
    </row>
    <row r="139" spans="2:8" x14ac:dyDescent="0.3">
      <c r="B139">
        <v>121</v>
      </c>
      <c r="C139" t="s">
        <v>164</v>
      </c>
      <c r="D139">
        <v>1</v>
      </c>
      <c r="E139">
        <v>25</v>
      </c>
      <c r="F139">
        <v>31.33</v>
      </c>
      <c r="G139">
        <v>7.9145000000000003</v>
      </c>
      <c r="H139">
        <v>0.64298</v>
      </c>
    </row>
    <row r="140" spans="2:8" x14ac:dyDescent="0.3">
      <c r="B140">
        <v>122</v>
      </c>
      <c r="C140" t="s">
        <v>165</v>
      </c>
      <c r="D140">
        <v>1</v>
      </c>
      <c r="E140">
        <v>25</v>
      </c>
      <c r="F140">
        <v>31.13</v>
      </c>
      <c r="G140">
        <v>8.0338999999999992</v>
      </c>
      <c r="H140">
        <v>0.72375</v>
      </c>
    </row>
    <row r="141" spans="2:8" x14ac:dyDescent="0.3">
      <c r="B141">
        <v>123</v>
      </c>
      <c r="C141" t="s">
        <v>166</v>
      </c>
      <c r="D141">
        <v>1</v>
      </c>
      <c r="E141">
        <v>25</v>
      </c>
      <c r="F141">
        <v>31.13</v>
      </c>
      <c r="G141">
        <v>8.0327000000000002</v>
      </c>
      <c r="H141">
        <v>0.72313000000000005</v>
      </c>
    </row>
    <row r="142" spans="2:8" x14ac:dyDescent="0.3">
      <c r="B142">
        <v>124</v>
      </c>
      <c r="C142" t="s">
        <v>167</v>
      </c>
      <c r="D142">
        <v>1</v>
      </c>
      <c r="E142">
        <v>25</v>
      </c>
      <c r="F142">
        <v>31.13</v>
      </c>
      <c r="G142">
        <v>8.0328999999999997</v>
      </c>
      <c r="H142">
        <v>0.72321999999999997</v>
      </c>
    </row>
    <row r="143" spans="2:8" x14ac:dyDescent="0.3">
      <c r="B143">
        <v>125</v>
      </c>
      <c r="C143" t="s">
        <v>168</v>
      </c>
      <c r="D143">
        <v>1</v>
      </c>
      <c r="E143">
        <v>25</v>
      </c>
      <c r="F143">
        <v>31.13</v>
      </c>
      <c r="G143">
        <v>8.0334000000000003</v>
      </c>
      <c r="H143">
        <v>0.72455000000000003</v>
      </c>
    </row>
    <row r="144" spans="2:8" x14ac:dyDescent="0.3">
      <c r="B144">
        <v>126</v>
      </c>
      <c r="C144" t="s">
        <v>169</v>
      </c>
      <c r="D144">
        <v>1</v>
      </c>
      <c r="E144">
        <v>25</v>
      </c>
      <c r="F144">
        <v>31.13</v>
      </c>
      <c r="G144">
        <v>8.0326000000000004</v>
      </c>
      <c r="H144">
        <v>0.72404999999999997</v>
      </c>
    </row>
    <row r="145" spans="2:8" x14ac:dyDescent="0.3">
      <c r="B145">
        <v>127</v>
      </c>
      <c r="C145" t="s">
        <v>170</v>
      </c>
      <c r="D145">
        <v>1</v>
      </c>
      <c r="E145">
        <v>25</v>
      </c>
      <c r="F145">
        <v>33.03</v>
      </c>
      <c r="G145">
        <v>7.9591000000000003</v>
      </c>
      <c r="H145">
        <v>0.67501</v>
      </c>
    </row>
    <row r="146" spans="2:8" x14ac:dyDescent="0.3">
      <c r="B146">
        <v>128</v>
      </c>
      <c r="C146" t="s">
        <v>171</v>
      </c>
      <c r="D146">
        <v>1</v>
      </c>
      <c r="E146">
        <v>25</v>
      </c>
      <c r="F146">
        <v>33.03</v>
      </c>
      <c r="G146">
        <v>7.9596999999999998</v>
      </c>
      <c r="H146">
        <v>0.68193999999999999</v>
      </c>
    </row>
    <row r="147" spans="2:8" x14ac:dyDescent="0.3">
      <c r="B147">
        <v>129</v>
      </c>
      <c r="C147" t="s">
        <v>172</v>
      </c>
      <c r="D147">
        <v>1</v>
      </c>
      <c r="E147">
        <v>25</v>
      </c>
      <c r="F147">
        <v>33.03</v>
      </c>
      <c r="G147">
        <v>7.9591000000000003</v>
      </c>
      <c r="H147">
        <v>0.68042000000000002</v>
      </c>
    </row>
    <row r="148" spans="2:8" x14ac:dyDescent="0.3">
      <c r="B148">
        <v>130</v>
      </c>
      <c r="C148" t="s">
        <v>173</v>
      </c>
      <c r="D148">
        <v>1</v>
      </c>
      <c r="E148">
        <v>25</v>
      </c>
      <c r="F148">
        <v>34.93</v>
      </c>
      <c r="G148">
        <v>7.9081999999999999</v>
      </c>
      <c r="H148">
        <v>0.62926000000000004</v>
      </c>
    </row>
    <row r="149" spans="2:8" x14ac:dyDescent="0.3">
      <c r="B149">
        <v>131</v>
      </c>
      <c r="C149" t="s">
        <v>174</v>
      </c>
      <c r="D149">
        <v>1</v>
      </c>
      <c r="E149">
        <v>25</v>
      </c>
      <c r="F149">
        <v>34.93</v>
      </c>
      <c r="G149">
        <v>7.9081000000000001</v>
      </c>
      <c r="H149">
        <v>0.62773000000000001</v>
      </c>
    </row>
    <row r="150" spans="2:8" x14ac:dyDescent="0.3">
      <c r="B150">
        <v>132</v>
      </c>
      <c r="C150" t="s">
        <v>175</v>
      </c>
      <c r="D150">
        <v>1</v>
      </c>
      <c r="E150">
        <v>25</v>
      </c>
      <c r="F150">
        <v>34.93</v>
      </c>
      <c r="G150">
        <v>7.9081000000000001</v>
      </c>
      <c r="H150">
        <v>0.62744</v>
      </c>
    </row>
    <row r="151" spans="2:8" x14ac:dyDescent="0.3">
      <c r="B151">
        <v>133</v>
      </c>
      <c r="C151" t="s">
        <v>176</v>
      </c>
      <c r="D151">
        <v>1</v>
      </c>
      <c r="E151">
        <v>25</v>
      </c>
      <c r="F151">
        <v>33.229999999999997</v>
      </c>
      <c r="G151">
        <v>7.9863999999999997</v>
      </c>
      <c r="H151">
        <v>0.70057999999999998</v>
      </c>
    </row>
    <row r="152" spans="2:8" x14ac:dyDescent="0.3">
      <c r="B152">
        <v>134</v>
      </c>
      <c r="C152" t="s">
        <v>177</v>
      </c>
      <c r="D152">
        <v>1</v>
      </c>
      <c r="E152">
        <v>25</v>
      </c>
      <c r="F152">
        <v>33.229999999999997</v>
      </c>
      <c r="G152">
        <v>7.9850000000000003</v>
      </c>
      <c r="H152">
        <v>0.70089999999999997</v>
      </c>
    </row>
    <row r="153" spans="2:8" x14ac:dyDescent="0.3">
      <c r="B153">
        <v>135</v>
      </c>
      <c r="C153" t="s">
        <v>178</v>
      </c>
      <c r="D153">
        <v>1</v>
      </c>
      <c r="E153">
        <v>25</v>
      </c>
      <c r="F153">
        <v>33.229999999999997</v>
      </c>
      <c r="G153">
        <v>7.9862000000000002</v>
      </c>
      <c r="H153">
        <v>0.70209999999999995</v>
      </c>
    </row>
    <row r="154" spans="2:8" x14ac:dyDescent="0.3">
      <c r="B154">
        <v>136</v>
      </c>
      <c r="C154" t="s">
        <v>179</v>
      </c>
      <c r="D154">
        <v>1</v>
      </c>
      <c r="E154">
        <v>25</v>
      </c>
      <c r="F154">
        <v>33.229999999999997</v>
      </c>
      <c r="G154">
        <v>7.9870000000000001</v>
      </c>
      <c r="H154">
        <v>0.70225000000000004</v>
      </c>
    </row>
    <row r="155" spans="2:8" x14ac:dyDescent="0.3">
      <c r="B155">
        <v>137</v>
      </c>
      <c r="C155" t="s">
        <v>180</v>
      </c>
      <c r="D155">
        <v>1</v>
      </c>
      <c r="E155">
        <v>25</v>
      </c>
      <c r="F155">
        <v>33.229999999999997</v>
      </c>
      <c r="G155">
        <v>7.9873000000000003</v>
      </c>
      <c r="H155">
        <v>0.70143999999999995</v>
      </c>
    </row>
    <row r="156" spans="2:8" x14ac:dyDescent="0.3">
      <c r="B156">
        <v>138</v>
      </c>
      <c r="C156" t="s">
        <v>181</v>
      </c>
      <c r="D156">
        <v>1</v>
      </c>
      <c r="E156">
        <v>25</v>
      </c>
      <c r="F156">
        <v>33.229999999999997</v>
      </c>
      <c r="G156">
        <v>7.9871999999999996</v>
      </c>
      <c r="H156">
        <v>0.70048999999999995</v>
      </c>
    </row>
    <row r="157" spans="2:8" x14ac:dyDescent="0.3">
      <c r="B157">
        <v>139</v>
      </c>
      <c r="C157" t="s">
        <v>182</v>
      </c>
      <c r="D157">
        <v>1</v>
      </c>
      <c r="E157">
        <v>25</v>
      </c>
      <c r="F157">
        <v>34.33</v>
      </c>
      <c r="G157">
        <v>7.9302999999999999</v>
      </c>
      <c r="H157">
        <v>0.57633999999999996</v>
      </c>
    </row>
    <row r="158" spans="2:8" x14ac:dyDescent="0.3">
      <c r="B158">
        <v>140</v>
      </c>
      <c r="C158" t="s">
        <v>183</v>
      </c>
      <c r="D158">
        <v>1</v>
      </c>
      <c r="E158">
        <v>25</v>
      </c>
      <c r="F158">
        <v>34.33</v>
      </c>
      <c r="G158">
        <v>7.9309000000000003</v>
      </c>
      <c r="H158">
        <v>0.58106999999999998</v>
      </c>
    </row>
    <row r="159" spans="2:8" x14ac:dyDescent="0.3">
      <c r="B159">
        <v>141</v>
      </c>
      <c r="C159" t="s">
        <v>184</v>
      </c>
      <c r="D159">
        <v>1</v>
      </c>
      <c r="E159">
        <v>25</v>
      </c>
      <c r="F159">
        <v>34.33</v>
      </c>
      <c r="G159">
        <v>7.9294000000000002</v>
      </c>
      <c r="H159">
        <v>0.57732000000000006</v>
      </c>
    </row>
    <row r="160" spans="2:8" x14ac:dyDescent="0.3">
      <c r="B160">
        <v>142</v>
      </c>
      <c r="C160" t="s">
        <v>185</v>
      </c>
      <c r="D160">
        <v>1</v>
      </c>
      <c r="E160">
        <v>25</v>
      </c>
      <c r="F160">
        <v>33.58</v>
      </c>
      <c r="G160">
        <v>7.9371</v>
      </c>
      <c r="H160">
        <v>0.67123999999999995</v>
      </c>
    </row>
    <row r="161" spans="2:8" x14ac:dyDescent="0.3">
      <c r="B161">
        <v>143</v>
      </c>
      <c r="C161" t="s">
        <v>186</v>
      </c>
      <c r="D161">
        <v>1</v>
      </c>
      <c r="E161">
        <v>25</v>
      </c>
      <c r="F161">
        <v>33.58</v>
      </c>
      <c r="G161">
        <v>7.9370000000000003</v>
      </c>
      <c r="H161">
        <v>0.68262999999999996</v>
      </c>
    </row>
    <row r="162" spans="2:8" x14ac:dyDescent="0.3">
      <c r="B162">
        <v>144</v>
      </c>
      <c r="C162" t="s">
        <v>187</v>
      </c>
      <c r="D162">
        <v>1</v>
      </c>
      <c r="E162">
        <v>25</v>
      </c>
      <c r="F162">
        <v>33.58</v>
      </c>
      <c r="G162">
        <v>7.9359999999999999</v>
      </c>
      <c r="H162">
        <v>0.68462000000000001</v>
      </c>
    </row>
    <row r="163" spans="2:8" x14ac:dyDescent="0.3">
      <c r="B163">
        <v>145</v>
      </c>
      <c r="C163" t="s">
        <v>188</v>
      </c>
      <c r="D163">
        <v>1</v>
      </c>
      <c r="E163">
        <v>25</v>
      </c>
      <c r="F163">
        <v>33.58</v>
      </c>
      <c r="G163">
        <v>7.9347000000000003</v>
      </c>
      <c r="H163">
        <v>0.67930999999999997</v>
      </c>
    </row>
    <row r="164" spans="2:8" x14ac:dyDescent="0.3">
      <c r="B164">
        <v>146</v>
      </c>
      <c r="C164" t="s">
        <v>189</v>
      </c>
      <c r="D164">
        <v>1</v>
      </c>
      <c r="E164">
        <v>25</v>
      </c>
      <c r="F164">
        <v>33.58</v>
      </c>
      <c r="G164">
        <v>7.9383999999999997</v>
      </c>
      <c r="H164">
        <v>0.67110000000000003</v>
      </c>
    </row>
    <row r="165" spans="2:8" x14ac:dyDescent="0.3">
      <c r="B165">
        <v>147</v>
      </c>
      <c r="C165" t="s">
        <v>190</v>
      </c>
      <c r="D165">
        <v>1</v>
      </c>
      <c r="E165">
        <v>25</v>
      </c>
      <c r="F165">
        <v>33.58</v>
      </c>
      <c r="G165">
        <v>7.9381000000000004</v>
      </c>
      <c r="H165">
        <v>0.67037999999999998</v>
      </c>
    </row>
    <row r="166" spans="2:8" x14ac:dyDescent="0.3">
      <c r="B166">
        <v>148</v>
      </c>
      <c r="C166" t="s">
        <v>191</v>
      </c>
      <c r="D166">
        <v>1</v>
      </c>
      <c r="E166">
        <v>25</v>
      </c>
      <c r="F166">
        <v>33.58</v>
      </c>
      <c r="G166">
        <v>7.9374000000000002</v>
      </c>
      <c r="H166">
        <v>0.67181999999999997</v>
      </c>
    </row>
    <row r="167" spans="2:8" x14ac:dyDescent="0.3">
      <c r="B167">
        <v>149</v>
      </c>
      <c r="C167" t="s">
        <v>192</v>
      </c>
      <c r="D167">
        <v>1</v>
      </c>
      <c r="E167">
        <v>25</v>
      </c>
      <c r="F167">
        <v>34.130000000000003</v>
      </c>
      <c r="G167">
        <v>7.9377000000000004</v>
      </c>
      <c r="H167">
        <v>0.64971000000000001</v>
      </c>
    </row>
    <row r="168" spans="2:8" x14ac:dyDescent="0.3">
      <c r="B168">
        <v>150</v>
      </c>
      <c r="C168" t="s">
        <v>193</v>
      </c>
      <c r="D168">
        <v>1</v>
      </c>
      <c r="E168">
        <v>25</v>
      </c>
      <c r="F168">
        <v>34.130000000000003</v>
      </c>
      <c r="G168">
        <v>7.9371999999999998</v>
      </c>
      <c r="H168">
        <v>0.65110000000000001</v>
      </c>
    </row>
    <row r="169" spans="2:8" x14ac:dyDescent="0.3">
      <c r="B169">
        <v>151</v>
      </c>
      <c r="C169" t="s">
        <v>194</v>
      </c>
      <c r="D169">
        <v>1</v>
      </c>
      <c r="E169">
        <v>25</v>
      </c>
      <c r="F169">
        <v>34.130000000000003</v>
      </c>
      <c r="G169">
        <v>7.9362000000000004</v>
      </c>
      <c r="H169">
        <v>0.65059999999999996</v>
      </c>
    </row>
    <row r="170" spans="2:8" x14ac:dyDescent="0.3">
      <c r="B170">
        <v>152</v>
      </c>
      <c r="C170" t="s">
        <v>195</v>
      </c>
      <c r="D170">
        <v>1</v>
      </c>
      <c r="E170">
        <v>25</v>
      </c>
      <c r="F170">
        <v>34.130000000000003</v>
      </c>
      <c r="G170">
        <v>7.9379999999999997</v>
      </c>
      <c r="H170">
        <v>0.65083000000000002</v>
      </c>
    </row>
    <row r="171" spans="2:8" x14ac:dyDescent="0.3">
      <c r="B171">
        <v>153</v>
      </c>
      <c r="C171" t="s">
        <v>196</v>
      </c>
      <c r="D171">
        <v>1</v>
      </c>
      <c r="E171">
        <v>25</v>
      </c>
      <c r="F171">
        <v>34.93</v>
      </c>
      <c r="G171">
        <v>7.8917000000000002</v>
      </c>
      <c r="H171">
        <v>0.62822999999999996</v>
      </c>
    </row>
    <row r="172" spans="2:8" x14ac:dyDescent="0.3">
      <c r="B172">
        <v>154</v>
      </c>
      <c r="C172" t="s">
        <v>197</v>
      </c>
      <c r="D172">
        <v>1</v>
      </c>
      <c r="E172">
        <v>25</v>
      </c>
      <c r="F172">
        <v>34.93</v>
      </c>
      <c r="G172">
        <v>7.8920000000000003</v>
      </c>
      <c r="H172">
        <v>0.62826000000000004</v>
      </c>
    </row>
    <row r="173" spans="2:8" x14ac:dyDescent="0.3">
      <c r="B173">
        <v>155</v>
      </c>
      <c r="C173" t="s">
        <v>198</v>
      </c>
      <c r="D173">
        <v>1</v>
      </c>
      <c r="E173">
        <v>25</v>
      </c>
      <c r="F173">
        <v>34.93</v>
      </c>
      <c r="G173">
        <v>7.8917000000000002</v>
      </c>
      <c r="H173">
        <v>0.62853999999999999</v>
      </c>
    </row>
    <row r="174" spans="2:8" x14ac:dyDescent="0.3">
      <c r="B174">
        <v>156</v>
      </c>
      <c r="C174" t="s">
        <v>199</v>
      </c>
      <c r="D174">
        <v>1</v>
      </c>
      <c r="E174">
        <v>25</v>
      </c>
      <c r="F174">
        <v>34.229999999999997</v>
      </c>
      <c r="G174">
        <v>7.9645999999999999</v>
      </c>
      <c r="H174">
        <v>0.69244000000000006</v>
      </c>
    </row>
    <row r="175" spans="2:8" x14ac:dyDescent="0.3">
      <c r="B175">
        <v>157</v>
      </c>
      <c r="C175" t="s">
        <v>200</v>
      </c>
      <c r="D175">
        <v>1</v>
      </c>
      <c r="E175">
        <v>25</v>
      </c>
      <c r="F175">
        <v>34.229999999999997</v>
      </c>
      <c r="G175">
        <v>7.9660000000000002</v>
      </c>
      <c r="H175">
        <v>0.69169000000000003</v>
      </c>
    </row>
    <row r="176" spans="2:8" x14ac:dyDescent="0.3">
      <c r="B176">
        <v>158</v>
      </c>
      <c r="C176" t="s">
        <v>201</v>
      </c>
      <c r="D176">
        <v>1</v>
      </c>
      <c r="E176">
        <v>25</v>
      </c>
      <c r="F176">
        <v>34.229999999999997</v>
      </c>
      <c r="G176">
        <v>7.9657999999999998</v>
      </c>
      <c r="H176">
        <v>0.69127000000000005</v>
      </c>
    </row>
    <row r="177" spans="2:8" x14ac:dyDescent="0.3">
      <c r="B177">
        <v>159</v>
      </c>
      <c r="C177" t="s">
        <v>202</v>
      </c>
      <c r="D177">
        <v>1</v>
      </c>
      <c r="E177">
        <v>25</v>
      </c>
      <c r="F177">
        <v>34.229999999999997</v>
      </c>
      <c r="G177">
        <v>7.9660000000000002</v>
      </c>
      <c r="H177">
        <v>0.69074000000000002</v>
      </c>
    </row>
    <row r="178" spans="2:8" x14ac:dyDescent="0.3">
      <c r="B178">
        <v>160</v>
      </c>
      <c r="C178" t="s">
        <v>203</v>
      </c>
      <c r="D178">
        <v>1</v>
      </c>
      <c r="E178">
        <v>25</v>
      </c>
      <c r="F178">
        <v>32.33</v>
      </c>
      <c r="G178">
        <v>7.8989000000000003</v>
      </c>
      <c r="H178">
        <v>0.61799000000000004</v>
      </c>
    </row>
    <row r="179" spans="2:8" x14ac:dyDescent="0.3">
      <c r="B179">
        <v>161</v>
      </c>
      <c r="C179" t="s">
        <v>204</v>
      </c>
      <c r="D179">
        <v>1</v>
      </c>
      <c r="E179">
        <v>25</v>
      </c>
      <c r="F179">
        <v>32.33</v>
      </c>
      <c r="G179">
        <v>7.8994999999999997</v>
      </c>
      <c r="H179">
        <v>0.61738999999999999</v>
      </c>
    </row>
    <row r="180" spans="2:8" x14ac:dyDescent="0.3">
      <c r="B180">
        <v>162</v>
      </c>
      <c r="C180" t="s">
        <v>205</v>
      </c>
      <c r="D180">
        <v>1</v>
      </c>
      <c r="E180">
        <v>25</v>
      </c>
      <c r="F180">
        <v>32.33</v>
      </c>
      <c r="G180">
        <v>7.8981000000000003</v>
      </c>
      <c r="H180">
        <v>0.61695999999999995</v>
      </c>
    </row>
    <row r="181" spans="2:8" x14ac:dyDescent="0.3">
      <c r="B181">
        <v>163</v>
      </c>
      <c r="C181" t="s">
        <v>206</v>
      </c>
      <c r="D181">
        <v>1</v>
      </c>
      <c r="E181">
        <v>25</v>
      </c>
      <c r="F181">
        <v>32.33</v>
      </c>
      <c r="G181">
        <v>7.8978999999999999</v>
      </c>
      <c r="H181">
        <v>0.61722999999999995</v>
      </c>
    </row>
    <row r="182" spans="2:8" x14ac:dyDescent="0.3">
      <c r="B182">
        <v>164</v>
      </c>
      <c r="C182" t="s">
        <v>207</v>
      </c>
      <c r="D182">
        <v>1</v>
      </c>
      <c r="E182">
        <v>25</v>
      </c>
      <c r="F182">
        <v>32.33</v>
      </c>
      <c r="G182">
        <v>7.8992000000000004</v>
      </c>
      <c r="H182">
        <v>0.61753000000000002</v>
      </c>
    </row>
    <row r="183" spans="2:8" x14ac:dyDescent="0.3">
      <c r="B183">
        <v>165</v>
      </c>
      <c r="C183" t="s">
        <v>208</v>
      </c>
      <c r="D183">
        <v>1</v>
      </c>
      <c r="E183">
        <v>25</v>
      </c>
      <c r="F183">
        <v>31.53</v>
      </c>
      <c r="G183">
        <v>7.8788</v>
      </c>
      <c r="H183">
        <v>0.60863</v>
      </c>
    </row>
    <row r="184" spans="2:8" x14ac:dyDescent="0.3">
      <c r="B184">
        <v>166</v>
      </c>
      <c r="C184" t="s">
        <v>209</v>
      </c>
      <c r="D184">
        <v>1</v>
      </c>
      <c r="E184">
        <v>25</v>
      </c>
      <c r="F184">
        <v>31.53</v>
      </c>
      <c r="G184">
        <v>7.8795999999999999</v>
      </c>
      <c r="H184">
        <v>0.60987000000000002</v>
      </c>
    </row>
    <row r="185" spans="2:8" x14ac:dyDescent="0.3">
      <c r="B185">
        <v>167</v>
      </c>
      <c r="C185" t="s">
        <v>210</v>
      </c>
      <c r="D185">
        <v>1</v>
      </c>
      <c r="E185">
        <v>25</v>
      </c>
      <c r="F185">
        <v>31.53</v>
      </c>
      <c r="G185">
        <v>7.8795000000000002</v>
      </c>
      <c r="H185">
        <v>0.61043999999999998</v>
      </c>
    </row>
    <row r="186" spans="2:8" x14ac:dyDescent="0.3">
      <c r="B186">
        <v>168</v>
      </c>
      <c r="C186" t="s">
        <v>211</v>
      </c>
      <c r="D186">
        <v>1</v>
      </c>
      <c r="E186">
        <v>25</v>
      </c>
      <c r="F186">
        <v>30.33</v>
      </c>
      <c r="G186">
        <v>7.9196</v>
      </c>
      <c r="H186">
        <v>0.67096999999999996</v>
      </c>
    </row>
    <row r="187" spans="2:8" x14ac:dyDescent="0.3">
      <c r="B187">
        <v>169</v>
      </c>
      <c r="C187" t="s">
        <v>212</v>
      </c>
      <c r="D187">
        <v>1</v>
      </c>
      <c r="E187">
        <v>25</v>
      </c>
      <c r="F187">
        <v>30.33</v>
      </c>
      <c r="G187">
        <v>7.9196</v>
      </c>
      <c r="H187">
        <v>0.66722999999999999</v>
      </c>
    </row>
    <row r="188" spans="2:8" x14ac:dyDescent="0.3">
      <c r="B188">
        <v>170</v>
      </c>
      <c r="C188" t="s">
        <v>213</v>
      </c>
      <c r="D188">
        <v>1</v>
      </c>
      <c r="E188">
        <v>25</v>
      </c>
      <c r="F188">
        <v>30.33</v>
      </c>
      <c r="G188">
        <v>7.9203999999999999</v>
      </c>
      <c r="H188">
        <v>0.66586000000000001</v>
      </c>
    </row>
    <row r="189" spans="2:8" x14ac:dyDescent="0.3">
      <c r="B189">
        <v>171</v>
      </c>
      <c r="C189" t="s">
        <v>214</v>
      </c>
      <c r="D189">
        <v>1</v>
      </c>
      <c r="E189">
        <v>25</v>
      </c>
      <c r="F189">
        <v>30.33</v>
      </c>
      <c r="G189">
        <v>7.9198000000000004</v>
      </c>
      <c r="H189">
        <v>0.66181999999999996</v>
      </c>
    </row>
    <row r="190" spans="2:8" x14ac:dyDescent="0.3">
      <c r="B190">
        <v>172</v>
      </c>
      <c r="C190" t="s">
        <v>215</v>
      </c>
      <c r="D190">
        <v>1</v>
      </c>
      <c r="E190">
        <v>25</v>
      </c>
      <c r="F190">
        <v>31.13</v>
      </c>
      <c r="G190">
        <v>8.0190999999999999</v>
      </c>
      <c r="H190">
        <v>0.62492000000000003</v>
      </c>
    </row>
    <row r="191" spans="2:8" x14ac:dyDescent="0.3">
      <c r="B191">
        <v>173</v>
      </c>
      <c r="C191" t="s">
        <v>216</v>
      </c>
      <c r="D191">
        <v>1</v>
      </c>
      <c r="E191">
        <v>25</v>
      </c>
      <c r="F191">
        <v>31.13</v>
      </c>
      <c r="G191">
        <v>8.0188000000000006</v>
      </c>
      <c r="H191">
        <v>0.62358000000000002</v>
      </c>
    </row>
    <row r="192" spans="2:8" x14ac:dyDescent="0.3">
      <c r="B192">
        <v>174</v>
      </c>
      <c r="C192" t="s">
        <v>217</v>
      </c>
      <c r="D192">
        <v>1</v>
      </c>
      <c r="E192">
        <v>25</v>
      </c>
      <c r="F192">
        <v>31.13</v>
      </c>
      <c r="G192">
        <v>8.0184999999999995</v>
      </c>
      <c r="H192">
        <v>0.62412000000000001</v>
      </c>
    </row>
    <row r="193" spans="2:8" x14ac:dyDescent="0.3">
      <c r="B193">
        <v>175</v>
      </c>
      <c r="C193" t="s">
        <v>218</v>
      </c>
      <c r="D193">
        <v>1</v>
      </c>
      <c r="E193">
        <v>25</v>
      </c>
      <c r="F193">
        <v>31.13</v>
      </c>
      <c r="G193">
        <v>8.0189000000000004</v>
      </c>
      <c r="H193">
        <v>0.62314000000000003</v>
      </c>
    </row>
    <row r="194" spans="2:8" x14ac:dyDescent="0.3">
      <c r="B194">
        <v>176</v>
      </c>
      <c r="C194" t="s">
        <v>219</v>
      </c>
      <c r="D194">
        <v>1</v>
      </c>
      <c r="E194">
        <v>25</v>
      </c>
      <c r="F194">
        <v>33.130000000000003</v>
      </c>
      <c r="G194">
        <v>7.9470999999999998</v>
      </c>
      <c r="H194">
        <v>0.66712000000000005</v>
      </c>
    </row>
    <row r="195" spans="2:8" x14ac:dyDescent="0.3">
      <c r="B195">
        <v>177</v>
      </c>
      <c r="C195" t="s">
        <v>220</v>
      </c>
      <c r="D195">
        <v>1</v>
      </c>
      <c r="E195">
        <v>25</v>
      </c>
      <c r="F195">
        <v>33.130000000000003</v>
      </c>
      <c r="G195">
        <v>7.9490999999999996</v>
      </c>
      <c r="H195">
        <v>0.66586000000000001</v>
      </c>
    </row>
    <row r="196" spans="2:8" x14ac:dyDescent="0.3">
      <c r="B196">
        <v>178</v>
      </c>
      <c r="C196" t="s">
        <v>221</v>
      </c>
      <c r="D196">
        <v>1</v>
      </c>
      <c r="E196">
        <v>25</v>
      </c>
      <c r="F196">
        <v>33.130000000000003</v>
      </c>
      <c r="G196">
        <v>7.9489999999999998</v>
      </c>
      <c r="H196">
        <v>0.66522999999999999</v>
      </c>
    </row>
    <row r="197" spans="2:8" x14ac:dyDescent="0.3">
      <c r="B197">
        <v>179</v>
      </c>
      <c r="C197" t="s">
        <v>222</v>
      </c>
      <c r="D197">
        <v>1</v>
      </c>
      <c r="E197">
        <v>25</v>
      </c>
      <c r="F197">
        <v>33.130000000000003</v>
      </c>
      <c r="G197">
        <v>7.9489000000000001</v>
      </c>
      <c r="H197">
        <v>0.66139999999999999</v>
      </c>
    </row>
    <row r="198" spans="2:8" x14ac:dyDescent="0.3">
      <c r="B198">
        <v>180</v>
      </c>
      <c r="C198" t="s">
        <v>223</v>
      </c>
      <c r="D198">
        <v>1</v>
      </c>
      <c r="E198">
        <v>25</v>
      </c>
      <c r="F198">
        <v>34.83</v>
      </c>
      <c r="G198">
        <v>7.8914999999999997</v>
      </c>
      <c r="H198">
        <v>0.69559000000000004</v>
      </c>
    </row>
    <row r="199" spans="2:8" x14ac:dyDescent="0.3">
      <c r="B199">
        <v>181</v>
      </c>
      <c r="C199" t="s">
        <v>224</v>
      </c>
      <c r="D199">
        <v>1</v>
      </c>
      <c r="E199">
        <v>25</v>
      </c>
      <c r="F199">
        <v>34.83</v>
      </c>
      <c r="G199">
        <v>7.8917000000000002</v>
      </c>
      <c r="H199">
        <v>0.69332000000000005</v>
      </c>
    </row>
    <row r="200" spans="2:8" x14ac:dyDescent="0.3">
      <c r="B200">
        <v>182</v>
      </c>
      <c r="C200" t="s">
        <v>225</v>
      </c>
      <c r="D200">
        <v>1</v>
      </c>
      <c r="E200">
        <v>25</v>
      </c>
      <c r="F200">
        <v>34.83</v>
      </c>
      <c r="G200">
        <v>7.8921000000000001</v>
      </c>
      <c r="H200">
        <v>0.69438</v>
      </c>
    </row>
    <row r="201" spans="2:8" x14ac:dyDescent="0.3">
      <c r="B201">
        <v>183</v>
      </c>
      <c r="C201" t="s">
        <v>226</v>
      </c>
      <c r="D201">
        <v>1</v>
      </c>
      <c r="E201">
        <v>25</v>
      </c>
      <c r="F201">
        <v>34.83</v>
      </c>
      <c r="G201">
        <v>7.8914</v>
      </c>
      <c r="H201">
        <v>0.69274999999999998</v>
      </c>
    </row>
    <row r="202" spans="2:8" x14ac:dyDescent="0.3">
      <c r="B202">
        <v>184</v>
      </c>
      <c r="C202" t="s">
        <v>227</v>
      </c>
      <c r="D202">
        <v>1</v>
      </c>
      <c r="E202">
        <v>25</v>
      </c>
      <c r="F202">
        <v>34.229999999999997</v>
      </c>
      <c r="G202">
        <v>7.9246999999999996</v>
      </c>
      <c r="H202">
        <v>0.62126000000000003</v>
      </c>
    </row>
    <row r="203" spans="2:8" x14ac:dyDescent="0.3">
      <c r="B203">
        <v>185</v>
      </c>
      <c r="C203" t="s">
        <v>228</v>
      </c>
      <c r="D203">
        <v>1</v>
      </c>
      <c r="E203">
        <v>25</v>
      </c>
      <c r="F203">
        <v>34.229999999999997</v>
      </c>
      <c r="G203">
        <v>7.9244000000000003</v>
      </c>
      <c r="H203">
        <v>0.62178</v>
      </c>
    </row>
    <row r="204" spans="2:8" x14ac:dyDescent="0.3">
      <c r="B204">
        <v>186</v>
      </c>
      <c r="C204" t="s">
        <v>229</v>
      </c>
      <c r="D204">
        <v>1</v>
      </c>
      <c r="E204">
        <v>25</v>
      </c>
      <c r="F204">
        <v>34.229999999999997</v>
      </c>
      <c r="G204">
        <v>7.9242999999999997</v>
      </c>
      <c r="H204">
        <v>0.62153000000000003</v>
      </c>
    </row>
    <row r="205" spans="2:8" x14ac:dyDescent="0.3">
      <c r="B205">
        <v>187</v>
      </c>
      <c r="C205" t="s">
        <v>230</v>
      </c>
      <c r="D205">
        <v>1</v>
      </c>
      <c r="E205">
        <v>25</v>
      </c>
      <c r="F205">
        <v>34.33</v>
      </c>
      <c r="G205">
        <v>7.9306000000000001</v>
      </c>
      <c r="H205">
        <v>0.68340999999999996</v>
      </c>
    </row>
    <row r="206" spans="2:8" x14ac:dyDescent="0.3">
      <c r="B206">
        <v>188</v>
      </c>
      <c r="C206" t="s">
        <v>231</v>
      </c>
      <c r="D206">
        <v>1</v>
      </c>
      <c r="E206">
        <v>25</v>
      </c>
      <c r="F206">
        <v>34.33</v>
      </c>
      <c r="G206">
        <v>7.9306999999999999</v>
      </c>
      <c r="H206">
        <v>0.68403999999999998</v>
      </c>
    </row>
    <row r="207" spans="2:8" x14ac:dyDescent="0.3">
      <c r="B207">
        <v>189</v>
      </c>
      <c r="C207" t="s">
        <v>232</v>
      </c>
      <c r="D207">
        <v>1</v>
      </c>
      <c r="E207">
        <v>25</v>
      </c>
      <c r="F207">
        <v>34.33</v>
      </c>
      <c r="G207">
        <v>7.9294000000000002</v>
      </c>
      <c r="H207">
        <v>0.69072999999999996</v>
      </c>
    </row>
    <row r="208" spans="2:8" x14ac:dyDescent="0.3">
      <c r="B208">
        <v>190</v>
      </c>
      <c r="C208" t="s">
        <v>233</v>
      </c>
      <c r="D208">
        <v>1</v>
      </c>
      <c r="E208">
        <v>25</v>
      </c>
      <c r="F208">
        <v>34.33</v>
      </c>
      <c r="G208">
        <v>7.9301000000000004</v>
      </c>
      <c r="H208">
        <v>0.69196000000000002</v>
      </c>
    </row>
    <row r="209" spans="2:8" x14ac:dyDescent="0.3">
      <c r="B209">
        <v>191</v>
      </c>
      <c r="C209" t="s">
        <v>234</v>
      </c>
      <c r="D209">
        <v>1</v>
      </c>
      <c r="E209">
        <v>25</v>
      </c>
      <c r="F209">
        <v>34.43</v>
      </c>
      <c r="G209">
        <v>7.8646000000000003</v>
      </c>
      <c r="H209">
        <v>0.60989000000000004</v>
      </c>
    </row>
    <row r="210" spans="2:8" x14ac:dyDescent="0.3">
      <c r="B210">
        <v>192</v>
      </c>
      <c r="C210" t="s">
        <v>235</v>
      </c>
      <c r="D210">
        <v>1</v>
      </c>
      <c r="E210">
        <v>25</v>
      </c>
      <c r="F210">
        <v>34.43</v>
      </c>
      <c r="G210">
        <v>7.8654000000000002</v>
      </c>
      <c r="H210">
        <v>0.60968</v>
      </c>
    </row>
    <row r="211" spans="2:8" x14ac:dyDescent="0.3">
      <c r="B211">
        <v>193</v>
      </c>
      <c r="C211" t="s">
        <v>236</v>
      </c>
      <c r="D211">
        <v>1</v>
      </c>
      <c r="E211">
        <v>25</v>
      </c>
      <c r="F211">
        <v>34.43</v>
      </c>
      <c r="G211">
        <v>7.8642000000000003</v>
      </c>
      <c r="H211">
        <v>0.60879000000000005</v>
      </c>
    </row>
    <row r="212" spans="2:8" x14ac:dyDescent="0.3">
      <c r="B212">
        <v>194</v>
      </c>
      <c r="C212" t="s">
        <v>237</v>
      </c>
      <c r="D212">
        <v>1</v>
      </c>
      <c r="E212">
        <v>25</v>
      </c>
      <c r="F212">
        <v>34.43</v>
      </c>
      <c r="G212">
        <v>7.8642000000000003</v>
      </c>
      <c r="H212">
        <v>0.60724999999999996</v>
      </c>
    </row>
    <row r="213" spans="2:8" x14ac:dyDescent="0.3">
      <c r="B213">
        <v>195</v>
      </c>
      <c r="C213" t="s">
        <v>238</v>
      </c>
      <c r="D213">
        <v>1</v>
      </c>
      <c r="E213">
        <v>25</v>
      </c>
      <c r="F213">
        <v>34.53</v>
      </c>
      <c r="G213">
        <v>7.8750999999999998</v>
      </c>
      <c r="H213">
        <v>0.68459000000000003</v>
      </c>
    </row>
    <row r="214" spans="2:8" x14ac:dyDescent="0.3">
      <c r="B214">
        <v>196</v>
      </c>
      <c r="C214" t="s">
        <v>239</v>
      </c>
      <c r="D214">
        <v>1</v>
      </c>
      <c r="E214">
        <v>25</v>
      </c>
      <c r="F214">
        <v>34.53</v>
      </c>
      <c r="G214">
        <v>7.8756000000000004</v>
      </c>
      <c r="H214">
        <v>0.68162</v>
      </c>
    </row>
    <row r="215" spans="2:8" x14ac:dyDescent="0.3">
      <c r="B215">
        <v>197</v>
      </c>
      <c r="C215" t="s">
        <v>240</v>
      </c>
      <c r="D215">
        <v>1</v>
      </c>
      <c r="E215">
        <v>25</v>
      </c>
      <c r="F215">
        <v>34.53</v>
      </c>
      <c r="G215">
        <v>7.8746</v>
      </c>
      <c r="H215">
        <v>0.67349999999999999</v>
      </c>
    </row>
    <row r="216" spans="2:8" x14ac:dyDescent="0.3">
      <c r="B216">
        <v>198</v>
      </c>
      <c r="C216" t="s">
        <v>241</v>
      </c>
      <c r="D216">
        <v>1</v>
      </c>
      <c r="E216">
        <v>25</v>
      </c>
      <c r="F216">
        <v>34.53</v>
      </c>
      <c r="G216">
        <v>7.8747999999999996</v>
      </c>
      <c r="H216">
        <v>0.67120000000000002</v>
      </c>
    </row>
    <row r="217" spans="2:8" x14ac:dyDescent="0.3">
      <c r="B217">
        <v>199</v>
      </c>
      <c r="C217" t="s">
        <v>242</v>
      </c>
      <c r="D217">
        <v>1</v>
      </c>
      <c r="E217">
        <v>25</v>
      </c>
      <c r="F217">
        <v>34.53</v>
      </c>
      <c r="G217">
        <v>7.8771000000000004</v>
      </c>
      <c r="H217">
        <v>0.67673000000000005</v>
      </c>
    </row>
    <row r="218" spans="2:8" x14ac:dyDescent="0.3">
      <c r="B218">
        <v>200</v>
      </c>
      <c r="C218" t="s">
        <v>243</v>
      </c>
      <c r="D218">
        <v>1</v>
      </c>
      <c r="E218">
        <v>25</v>
      </c>
      <c r="F218">
        <v>34.53</v>
      </c>
      <c r="G218">
        <v>7.8750999999999998</v>
      </c>
      <c r="H218">
        <v>0.67627000000000004</v>
      </c>
    </row>
    <row r="219" spans="2:8" x14ac:dyDescent="0.3">
      <c r="B219">
        <v>201</v>
      </c>
      <c r="C219" t="s">
        <v>62</v>
      </c>
      <c r="D219">
        <v>1</v>
      </c>
      <c r="E219">
        <v>25</v>
      </c>
      <c r="F219">
        <v>32.549999999999997</v>
      </c>
      <c r="G219">
        <v>7.9718</v>
      </c>
      <c r="H219">
        <v>0.68840000000000001</v>
      </c>
    </row>
    <row r="220" spans="2:8" x14ac:dyDescent="0.3">
      <c r="B220">
        <v>202</v>
      </c>
      <c r="C220" t="s">
        <v>63</v>
      </c>
      <c r="D220">
        <v>1</v>
      </c>
      <c r="E220">
        <v>25</v>
      </c>
      <c r="F220">
        <v>32.549999999999997</v>
      </c>
      <c r="G220">
        <v>7.9718</v>
      </c>
      <c r="H220">
        <v>0.68955999999999995</v>
      </c>
    </row>
    <row r="221" spans="2:8" x14ac:dyDescent="0.3">
      <c r="B221">
        <v>203</v>
      </c>
      <c r="C221" t="s">
        <v>64</v>
      </c>
      <c r="D221">
        <v>1</v>
      </c>
      <c r="E221">
        <v>25</v>
      </c>
      <c r="F221">
        <v>32.549999999999997</v>
      </c>
      <c r="G221">
        <v>7.9725999999999999</v>
      </c>
      <c r="H221">
        <v>0.68991000000000002</v>
      </c>
    </row>
    <row r="222" spans="2:8" x14ac:dyDescent="0.3">
      <c r="B222">
        <v>204</v>
      </c>
      <c r="C222" t="s">
        <v>65</v>
      </c>
      <c r="D222">
        <v>1</v>
      </c>
      <c r="E222">
        <v>25</v>
      </c>
      <c r="F222">
        <v>32.549999999999997</v>
      </c>
      <c r="G222">
        <v>7.9720000000000004</v>
      </c>
      <c r="H222">
        <v>0.69118999999999997</v>
      </c>
    </row>
    <row r="223" spans="2:8" x14ac:dyDescent="0.3">
      <c r="B223">
        <v>205</v>
      </c>
      <c r="C223" t="s">
        <v>79</v>
      </c>
      <c r="D223">
        <v>1</v>
      </c>
      <c r="E223">
        <v>25</v>
      </c>
      <c r="F223">
        <v>33.24</v>
      </c>
      <c r="G223">
        <v>7.9718</v>
      </c>
      <c r="H223">
        <v>0.61046999999999996</v>
      </c>
    </row>
    <row r="224" spans="2:8" x14ac:dyDescent="0.3">
      <c r="B224">
        <v>206</v>
      </c>
      <c r="C224" t="s">
        <v>80</v>
      </c>
      <c r="D224">
        <v>1</v>
      </c>
      <c r="E224">
        <v>25</v>
      </c>
      <c r="F224">
        <v>33.24</v>
      </c>
      <c r="G224">
        <v>7.9721000000000002</v>
      </c>
      <c r="H224">
        <v>0.60355000000000003</v>
      </c>
    </row>
    <row r="225" spans="2:8" x14ac:dyDescent="0.3">
      <c r="B225">
        <v>207</v>
      </c>
      <c r="C225" t="s">
        <v>81</v>
      </c>
      <c r="D225">
        <v>1</v>
      </c>
      <c r="E225">
        <v>25</v>
      </c>
      <c r="F225">
        <v>33.24</v>
      </c>
      <c r="G225">
        <v>7.9720000000000004</v>
      </c>
      <c r="H225">
        <v>0.60836000000000001</v>
      </c>
    </row>
    <row r="226" spans="2:8" x14ac:dyDescent="0.3">
      <c r="B226">
        <v>208</v>
      </c>
      <c r="C226" t="s">
        <v>139</v>
      </c>
      <c r="D226">
        <v>1</v>
      </c>
      <c r="E226">
        <v>25</v>
      </c>
      <c r="F226">
        <v>34.630000000000003</v>
      </c>
      <c r="G226">
        <v>7.9366000000000003</v>
      </c>
      <c r="H226">
        <v>0.73033000000000003</v>
      </c>
    </row>
    <row r="227" spans="2:8" x14ac:dyDescent="0.3">
      <c r="B227">
        <v>209</v>
      </c>
      <c r="C227" t="s">
        <v>140</v>
      </c>
      <c r="D227">
        <v>1</v>
      </c>
      <c r="E227">
        <v>25</v>
      </c>
      <c r="F227">
        <v>34.630000000000003</v>
      </c>
      <c r="G227">
        <v>7.9359999999999999</v>
      </c>
      <c r="H227">
        <v>0.72724999999999995</v>
      </c>
    </row>
    <row r="228" spans="2:8" x14ac:dyDescent="0.3">
      <c r="B228">
        <v>210</v>
      </c>
      <c r="C228" t="s">
        <v>141</v>
      </c>
      <c r="D228">
        <v>1</v>
      </c>
      <c r="E228">
        <v>25</v>
      </c>
      <c r="F228">
        <v>34.630000000000003</v>
      </c>
      <c r="G228">
        <v>7.9359999999999999</v>
      </c>
      <c r="H228">
        <v>0.71442000000000005</v>
      </c>
    </row>
    <row r="229" spans="2:8" x14ac:dyDescent="0.3">
      <c r="B229">
        <v>211</v>
      </c>
      <c r="C229" t="s">
        <v>234</v>
      </c>
      <c r="D229">
        <v>1</v>
      </c>
      <c r="E229">
        <v>25</v>
      </c>
      <c r="F229">
        <v>34.43</v>
      </c>
      <c r="G229">
        <v>7.8642000000000003</v>
      </c>
      <c r="H229">
        <v>0.63110999999999995</v>
      </c>
    </row>
    <row r="230" spans="2:8" x14ac:dyDescent="0.3">
      <c r="B230">
        <v>212</v>
      </c>
      <c r="C230" t="s">
        <v>235</v>
      </c>
      <c r="D230">
        <v>1</v>
      </c>
      <c r="E230">
        <v>25</v>
      </c>
      <c r="F230">
        <v>34.43</v>
      </c>
      <c r="G230">
        <v>7.8640999999999996</v>
      </c>
      <c r="H230">
        <v>0.63161</v>
      </c>
    </row>
    <row r="231" spans="2:8" x14ac:dyDescent="0.3">
      <c r="B231">
        <v>213</v>
      </c>
      <c r="C231" t="s">
        <v>236</v>
      </c>
      <c r="D231">
        <v>1</v>
      </c>
      <c r="E231">
        <v>25</v>
      </c>
      <c r="F231">
        <v>34.43</v>
      </c>
      <c r="G231">
        <v>7.8643000000000001</v>
      </c>
      <c r="H231">
        <v>0.62994000000000006</v>
      </c>
    </row>
    <row r="232" spans="2:8" x14ac:dyDescent="0.3">
      <c r="B232">
        <v>214</v>
      </c>
      <c r="C232" t="s">
        <v>244</v>
      </c>
      <c r="D232">
        <v>1</v>
      </c>
      <c r="E232">
        <v>25</v>
      </c>
      <c r="F232">
        <v>33.433999999999997</v>
      </c>
      <c r="G232">
        <v>7.8502999999999998</v>
      </c>
      <c r="H232">
        <v>0.60548000000000002</v>
      </c>
    </row>
    <row r="233" spans="2:8" x14ac:dyDescent="0.3">
      <c r="B233">
        <v>215</v>
      </c>
      <c r="C233" t="s">
        <v>245</v>
      </c>
      <c r="D233">
        <v>1</v>
      </c>
      <c r="E233">
        <v>25</v>
      </c>
      <c r="F233">
        <v>33.433999999999997</v>
      </c>
      <c r="G233">
        <v>7.8510999999999997</v>
      </c>
      <c r="H233">
        <v>0.60585999999999995</v>
      </c>
    </row>
    <row r="234" spans="2:8" x14ac:dyDescent="0.3">
      <c r="B234">
        <v>216</v>
      </c>
      <c r="C234" t="s">
        <v>246</v>
      </c>
      <c r="D234">
        <v>1</v>
      </c>
      <c r="E234">
        <v>25</v>
      </c>
      <c r="F234">
        <v>33.433999999999997</v>
      </c>
      <c r="G234">
        <v>7.8513999999999999</v>
      </c>
      <c r="H234">
        <v>0.60516999999999999</v>
      </c>
    </row>
    <row r="235" spans="2:8" x14ac:dyDescent="0.3">
      <c r="B235">
        <v>217</v>
      </c>
      <c r="C235" t="s">
        <v>247</v>
      </c>
      <c r="D235">
        <v>1</v>
      </c>
      <c r="E235">
        <v>25</v>
      </c>
      <c r="F235">
        <v>33.433999999999997</v>
      </c>
      <c r="G235">
        <v>7.8510999999999997</v>
      </c>
      <c r="H235">
        <v>0.60590999999999995</v>
      </c>
    </row>
    <row r="237" spans="2:8" x14ac:dyDescent="0.3">
      <c r="B237" t="s">
        <v>36</v>
      </c>
      <c r="C237" t="s">
        <v>37</v>
      </c>
      <c r="D237" t="s">
        <v>248</v>
      </c>
      <c r="E237" t="s">
        <v>249</v>
      </c>
    </row>
    <row r="238" spans="2:8" x14ac:dyDescent="0.3">
      <c r="B238" t="s">
        <v>250</v>
      </c>
    </row>
    <row r="239" spans="2:8" x14ac:dyDescent="0.3">
      <c r="B239">
        <v>1</v>
      </c>
      <c r="C239" t="s">
        <v>44</v>
      </c>
      <c r="D239">
        <v>0.36889</v>
      </c>
      <c r="E239" s="3">
        <v>1.9517E-3</v>
      </c>
    </row>
    <row r="240" spans="2:8" x14ac:dyDescent="0.3">
      <c r="B240">
        <v>2</v>
      </c>
      <c r="C240" t="s">
        <v>45</v>
      </c>
      <c r="D240">
        <v>0.36718000000000001</v>
      </c>
      <c r="E240" s="3">
        <v>-1.3828000000000001E-4</v>
      </c>
    </row>
    <row r="241" spans="2:5" x14ac:dyDescent="0.3">
      <c r="B241">
        <v>3</v>
      </c>
      <c r="C241" t="s">
        <v>46</v>
      </c>
      <c r="D241">
        <v>0.36713000000000001</v>
      </c>
      <c r="E241" s="3">
        <v>-3.9910999999999999E-4</v>
      </c>
    </row>
    <row r="242" spans="2:5" x14ac:dyDescent="0.3">
      <c r="B242">
        <v>4</v>
      </c>
      <c r="C242" t="s">
        <v>47</v>
      </c>
      <c r="D242">
        <v>0.48865999999999998</v>
      </c>
      <c r="E242" s="3">
        <v>1.7447000000000001E-3</v>
      </c>
    </row>
    <row r="243" spans="2:5" x14ac:dyDescent="0.3">
      <c r="B243">
        <v>5</v>
      </c>
      <c r="C243" t="s">
        <v>48</v>
      </c>
      <c r="D243">
        <v>0.48986000000000002</v>
      </c>
      <c r="E243" s="3">
        <v>2.6970000000000002E-3</v>
      </c>
    </row>
    <row r="244" spans="2:5" x14ac:dyDescent="0.3">
      <c r="B244">
        <v>6</v>
      </c>
      <c r="C244" t="s">
        <v>49</v>
      </c>
      <c r="D244">
        <v>0.49003999999999998</v>
      </c>
      <c r="E244" s="3">
        <v>3.3092E-3</v>
      </c>
    </row>
    <row r="245" spans="2:5" x14ac:dyDescent="0.3">
      <c r="B245">
        <v>7</v>
      </c>
      <c r="C245" t="s">
        <v>50</v>
      </c>
      <c r="D245">
        <v>0.49036000000000002</v>
      </c>
      <c r="E245" s="3">
        <v>3.3164000000000002E-3</v>
      </c>
    </row>
    <row r="246" spans="2:5" x14ac:dyDescent="0.3">
      <c r="B246">
        <v>8</v>
      </c>
      <c r="C246" t="s">
        <v>51</v>
      </c>
      <c r="D246">
        <v>0.42096</v>
      </c>
      <c r="E246" s="3">
        <v>1.2578000000000001E-2</v>
      </c>
    </row>
    <row r="247" spans="2:5" x14ac:dyDescent="0.3">
      <c r="B247">
        <v>9</v>
      </c>
      <c r="C247" t="s">
        <v>52</v>
      </c>
      <c r="D247">
        <v>0.41881000000000002</v>
      </c>
      <c r="E247" s="3">
        <v>1.0828000000000001E-2</v>
      </c>
    </row>
    <row r="248" spans="2:5" x14ac:dyDescent="0.3">
      <c r="B248">
        <v>10</v>
      </c>
      <c r="C248" t="s">
        <v>53</v>
      </c>
      <c r="D248">
        <v>0.41710999999999998</v>
      </c>
      <c r="E248" s="3">
        <v>9.9243999999999999E-3</v>
      </c>
    </row>
    <row r="249" spans="2:5" x14ac:dyDescent="0.3">
      <c r="B249">
        <v>11</v>
      </c>
      <c r="C249" t="s">
        <v>54</v>
      </c>
      <c r="D249">
        <v>0.41661999999999999</v>
      </c>
      <c r="E249" s="3">
        <v>9.3694E-3</v>
      </c>
    </row>
    <row r="250" spans="2:5" x14ac:dyDescent="0.3">
      <c r="B250">
        <v>12</v>
      </c>
      <c r="C250" t="s">
        <v>55</v>
      </c>
      <c r="D250">
        <v>0.41794999999999999</v>
      </c>
      <c r="E250" s="3">
        <v>9.5452999999999996E-3</v>
      </c>
    </row>
    <row r="251" spans="2:5" x14ac:dyDescent="0.3">
      <c r="B251">
        <v>13</v>
      </c>
      <c r="C251" t="s">
        <v>56</v>
      </c>
      <c r="D251">
        <v>0.36319000000000001</v>
      </c>
      <c r="E251" s="3">
        <v>1.7144E-2</v>
      </c>
    </row>
    <row r="252" spans="2:5" x14ac:dyDescent="0.3">
      <c r="B252">
        <v>14</v>
      </c>
      <c r="C252" t="s">
        <v>57</v>
      </c>
      <c r="D252">
        <v>0.36120000000000002</v>
      </c>
      <c r="E252" s="3">
        <v>1.4468999999999999E-2</v>
      </c>
    </row>
    <row r="253" spans="2:5" x14ac:dyDescent="0.3">
      <c r="B253">
        <v>15</v>
      </c>
      <c r="C253" t="s">
        <v>58</v>
      </c>
      <c r="D253">
        <v>0.36296</v>
      </c>
      <c r="E253" s="3">
        <v>1.5819E-2</v>
      </c>
    </row>
    <row r="254" spans="2:5" x14ac:dyDescent="0.3">
      <c r="B254">
        <v>16</v>
      </c>
      <c r="C254" t="s">
        <v>59</v>
      </c>
      <c r="D254">
        <v>0.36120000000000002</v>
      </c>
      <c r="E254" s="3">
        <v>1.4179000000000001E-2</v>
      </c>
    </row>
    <row r="255" spans="2:5" x14ac:dyDescent="0.3">
      <c r="B255">
        <v>17</v>
      </c>
      <c r="C255" t="s">
        <v>60</v>
      </c>
      <c r="D255">
        <v>0.36287000000000003</v>
      </c>
      <c r="E255" s="3">
        <v>1.7266E-2</v>
      </c>
    </row>
    <row r="256" spans="2:5" x14ac:dyDescent="0.3">
      <c r="B256">
        <v>18</v>
      </c>
      <c r="C256" t="s">
        <v>61</v>
      </c>
      <c r="D256">
        <v>0.36137999999999998</v>
      </c>
      <c r="E256" s="3">
        <v>1.4787E-2</v>
      </c>
    </row>
    <row r="257" spans="2:5" x14ac:dyDescent="0.3">
      <c r="B257">
        <v>19</v>
      </c>
      <c r="C257" t="s">
        <v>62</v>
      </c>
      <c r="D257">
        <v>0.39184000000000002</v>
      </c>
      <c r="E257" s="3">
        <v>8.7828999999999997E-3</v>
      </c>
    </row>
    <row r="258" spans="2:5" x14ac:dyDescent="0.3">
      <c r="B258">
        <v>20</v>
      </c>
      <c r="C258" t="s">
        <v>63</v>
      </c>
      <c r="D258">
        <v>0.39896999999999999</v>
      </c>
      <c r="E258" s="3">
        <v>1.6617E-2</v>
      </c>
    </row>
    <row r="259" spans="2:5" x14ac:dyDescent="0.3">
      <c r="B259">
        <v>21</v>
      </c>
      <c r="C259" t="s">
        <v>64</v>
      </c>
      <c r="D259">
        <v>0.39629999999999999</v>
      </c>
      <c r="E259" s="3">
        <v>1.2347E-2</v>
      </c>
    </row>
    <row r="260" spans="2:5" x14ac:dyDescent="0.3">
      <c r="B260">
        <v>22</v>
      </c>
      <c r="C260" t="s">
        <v>65</v>
      </c>
      <c r="D260">
        <v>0.39302999999999999</v>
      </c>
      <c r="E260" s="3">
        <v>1.1832000000000001E-2</v>
      </c>
    </row>
    <row r="261" spans="2:5" x14ac:dyDescent="0.3">
      <c r="B261">
        <v>23</v>
      </c>
      <c r="C261" t="s">
        <v>66</v>
      </c>
      <c r="D261">
        <v>0.39283000000000001</v>
      </c>
      <c r="E261" s="3">
        <v>1.1237E-2</v>
      </c>
    </row>
    <row r="262" spans="2:5" x14ac:dyDescent="0.3">
      <c r="B262">
        <v>24</v>
      </c>
      <c r="C262" t="s">
        <v>67</v>
      </c>
      <c r="D262">
        <v>0.39550999999999997</v>
      </c>
      <c r="E262" s="3">
        <v>7.5072999999999997E-3</v>
      </c>
    </row>
    <row r="263" spans="2:5" x14ac:dyDescent="0.3">
      <c r="B263">
        <v>25</v>
      </c>
      <c r="C263" t="s">
        <v>68</v>
      </c>
      <c r="D263">
        <v>0.39618999999999999</v>
      </c>
      <c r="E263" s="3">
        <v>8.2660000000000008E-3</v>
      </c>
    </row>
    <row r="264" spans="2:5" x14ac:dyDescent="0.3">
      <c r="B264">
        <v>26</v>
      </c>
      <c r="C264" t="s">
        <v>69</v>
      </c>
      <c r="D264">
        <v>0.39610000000000001</v>
      </c>
      <c r="E264" s="3">
        <v>8.1344E-3</v>
      </c>
    </row>
    <row r="265" spans="2:5" x14ac:dyDescent="0.3">
      <c r="B265">
        <v>27</v>
      </c>
      <c r="C265" t="s">
        <v>70</v>
      </c>
      <c r="D265">
        <v>0.35963000000000001</v>
      </c>
      <c r="E265" s="3">
        <v>1.9773999999999998E-3</v>
      </c>
    </row>
    <row r="266" spans="2:5" x14ac:dyDescent="0.3">
      <c r="B266">
        <v>28</v>
      </c>
      <c r="C266" t="s">
        <v>71</v>
      </c>
      <c r="D266">
        <v>0.36025000000000001</v>
      </c>
      <c r="E266" s="3">
        <v>2.8695999999999999E-3</v>
      </c>
    </row>
    <row r="267" spans="2:5" x14ac:dyDescent="0.3">
      <c r="B267">
        <v>29</v>
      </c>
      <c r="C267" t="s">
        <v>72</v>
      </c>
      <c r="D267">
        <v>0.35959000000000002</v>
      </c>
      <c r="E267" s="3">
        <v>3.1032999999999998E-3</v>
      </c>
    </row>
    <row r="268" spans="2:5" x14ac:dyDescent="0.3">
      <c r="B268">
        <v>30</v>
      </c>
      <c r="C268" t="s">
        <v>73</v>
      </c>
      <c r="D268">
        <v>0.36047000000000001</v>
      </c>
      <c r="E268" s="3">
        <v>2.9735999999999999E-3</v>
      </c>
    </row>
    <row r="269" spans="2:5" x14ac:dyDescent="0.3">
      <c r="B269">
        <v>31</v>
      </c>
      <c r="C269" t="s">
        <v>74</v>
      </c>
      <c r="D269">
        <v>0.35963000000000001</v>
      </c>
      <c r="E269" s="3">
        <v>2.8213999999999999E-3</v>
      </c>
    </row>
    <row r="270" spans="2:5" x14ac:dyDescent="0.3">
      <c r="B270">
        <v>32</v>
      </c>
      <c r="C270" t="s">
        <v>75</v>
      </c>
      <c r="D270">
        <v>0.39721000000000001</v>
      </c>
      <c r="E270" s="3">
        <v>-1.0002E-2</v>
      </c>
    </row>
    <row r="271" spans="2:5" x14ac:dyDescent="0.3">
      <c r="B271">
        <v>33</v>
      </c>
      <c r="C271" t="s">
        <v>76</v>
      </c>
      <c r="D271">
        <v>0.39605000000000001</v>
      </c>
      <c r="E271" s="3">
        <v>-9.1933999999999991E-3</v>
      </c>
    </row>
    <row r="272" spans="2:5" x14ac:dyDescent="0.3">
      <c r="B272">
        <v>34</v>
      </c>
      <c r="C272" t="s">
        <v>77</v>
      </c>
      <c r="D272">
        <v>0.39699000000000001</v>
      </c>
      <c r="E272" s="3">
        <v>-8.9726000000000007E-3</v>
      </c>
    </row>
    <row r="273" spans="2:5" x14ac:dyDescent="0.3">
      <c r="B273">
        <v>35</v>
      </c>
      <c r="C273" t="s">
        <v>78</v>
      </c>
      <c r="D273">
        <v>0.39745999999999998</v>
      </c>
      <c r="E273" s="3">
        <v>-8.7252000000000007E-3</v>
      </c>
    </row>
    <row r="274" spans="2:5" x14ac:dyDescent="0.3">
      <c r="B274">
        <v>36</v>
      </c>
      <c r="C274" t="s">
        <v>79</v>
      </c>
      <c r="D274">
        <v>0.38351000000000002</v>
      </c>
      <c r="E274" s="3">
        <v>9.5487000000000002E-3</v>
      </c>
    </row>
    <row r="275" spans="2:5" x14ac:dyDescent="0.3">
      <c r="B275">
        <v>37</v>
      </c>
      <c r="C275" t="s">
        <v>80</v>
      </c>
      <c r="D275">
        <v>0.38402999999999998</v>
      </c>
      <c r="E275" s="3">
        <v>1.0406E-2</v>
      </c>
    </row>
    <row r="276" spans="2:5" x14ac:dyDescent="0.3">
      <c r="B276">
        <v>38</v>
      </c>
      <c r="C276" t="s">
        <v>81</v>
      </c>
      <c r="D276">
        <v>0.38368000000000002</v>
      </c>
      <c r="E276" s="3">
        <v>9.6439999999999998E-3</v>
      </c>
    </row>
    <row r="277" spans="2:5" x14ac:dyDescent="0.3">
      <c r="B277">
        <v>39</v>
      </c>
      <c r="C277" t="s">
        <v>82</v>
      </c>
      <c r="D277">
        <v>0.38480999999999999</v>
      </c>
      <c r="E277" s="3">
        <v>3.6305999999999999E-3</v>
      </c>
    </row>
    <row r="278" spans="2:5" x14ac:dyDescent="0.3">
      <c r="B278">
        <v>40</v>
      </c>
      <c r="C278" t="s">
        <v>83</v>
      </c>
      <c r="D278">
        <v>0.38661000000000001</v>
      </c>
      <c r="E278" s="3">
        <v>4.9423999999999996E-3</v>
      </c>
    </row>
    <row r="279" spans="2:5" x14ac:dyDescent="0.3">
      <c r="B279">
        <v>41</v>
      </c>
      <c r="C279" t="s">
        <v>84</v>
      </c>
      <c r="D279">
        <v>0.38658999999999999</v>
      </c>
      <c r="E279" s="3">
        <v>5.0058000000000004E-3</v>
      </c>
    </row>
    <row r="280" spans="2:5" x14ac:dyDescent="0.3">
      <c r="B280">
        <v>42</v>
      </c>
      <c r="C280" t="s">
        <v>85</v>
      </c>
      <c r="D280">
        <v>0.44026999999999999</v>
      </c>
      <c r="E280" s="3">
        <v>5.0464000000000004E-3</v>
      </c>
    </row>
    <row r="281" spans="2:5" x14ac:dyDescent="0.3">
      <c r="B281">
        <v>43</v>
      </c>
      <c r="C281" t="s">
        <v>86</v>
      </c>
      <c r="D281">
        <v>0.44196999999999997</v>
      </c>
      <c r="E281" s="3">
        <v>6.8358999999999998E-3</v>
      </c>
    </row>
    <row r="282" spans="2:5" x14ac:dyDescent="0.3">
      <c r="B282">
        <v>44</v>
      </c>
      <c r="C282" t="s">
        <v>87</v>
      </c>
      <c r="D282">
        <v>0.44181999999999999</v>
      </c>
      <c r="E282" s="3">
        <v>6.2899999999999996E-3</v>
      </c>
    </row>
    <row r="283" spans="2:5" x14ac:dyDescent="0.3">
      <c r="B283">
        <v>45</v>
      </c>
      <c r="C283" t="s">
        <v>88</v>
      </c>
      <c r="D283">
        <v>0.38003999999999999</v>
      </c>
      <c r="E283" s="3">
        <v>-2.0452000000000001E-3</v>
      </c>
    </row>
    <row r="284" spans="2:5" x14ac:dyDescent="0.3">
      <c r="B284">
        <v>46</v>
      </c>
      <c r="C284" t="s">
        <v>89</v>
      </c>
      <c r="D284">
        <v>0.37938</v>
      </c>
      <c r="E284" s="3">
        <v>-3.1691000000000002E-3</v>
      </c>
    </row>
    <row r="285" spans="2:5" x14ac:dyDescent="0.3">
      <c r="B285">
        <v>47</v>
      </c>
      <c r="C285" t="s">
        <v>90</v>
      </c>
      <c r="D285">
        <v>0.37934000000000001</v>
      </c>
      <c r="E285" s="3">
        <v>-3.0975E-3</v>
      </c>
    </row>
    <row r="286" spans="2:5" x14ac:dyDescent="0.3">
      <c r="B286">
        <v>48</v>
      </c>
      <c r="C286" t="s">
        <v>91</v>
      </c>
      <c r="D286">
        <v>0.39865</v>
      </c>
      <c r="E286" s="3">
        <v>1.5264E-3</v>
      </c>
    </row>
    <row r="287" spans="2:5" x14ac:dyDescent="0.3">
      <c r="B287">
        <v>49</v>
      </c>
      <c r="C287" t="s">
        <v>92</v>
      </c>
      <c r="D287">
        <v>0.40137</v>
      </c>
      <c r="E287" s="3">
        <v>1.7347E-3</v>
      </c>
    </row>
    <row r="288" spans="2:5" x14ac:dyDescent="0.3">
      <c r="B288">
        <v>50</v>
      </c>
      <c r="C288" t="s">
        <v>93</v>
      </c>
      <c r="D288">
        <v>0.40237000000000001</v>
      </c>
      <c r="E288" s="3">
        <v>1.8001E-3</v>
      </c>
    </row>
    <row r="289" spans="2:5" x14ac:dyDescent="0.3">
      <c r="B289">
        <v>51</v>
      </c>
      <c r="C289" t="s">
        <v>94</v>
      </c>
      <c r="D289">
        <v>0.40150999999999998</v>
      </c>
      <c r="E289" s="3">
        <v>1.4677E-3</v>
      </c>
    </row>
    <row r="290" spans="2:5" x14ac:dyDescent="0.3">
      <c r="B290">
        <v>52</v>
      </c>
      <c r="C290" t="s">
        <v>95</v>
      </c>
      <c r="D290">
        <v>0.40362999999999999</v>
      </c>
      <c r="E290" s="3">
        <v>6.1631000000000003E-3</v>
      </c>
    </row>
    <row r="291" spans="2:5" x14ac:dyDescent="0.3">
      <c r="B291">
        <v>53</v>
      </c>
      <c r="C291" t="s">
        <v>96</v>
      </c>
      <c r="D291">
        <v>0.40465000000000001</v>
      </c>
      <c r="E291" s="3">
        <v>8.1396000000000003E-3</v>
      </c>
    </row>
    <row r="292" spans="2:5" x14ac:dyDescent="0.3">
      <c r="B292">
        <v>54</v>
      </c>
      <c r="C292" t="s">
        <v>97</v>
      </c>
      <c r="D292">
        <v>0.40423999999999999</v>
      </c>
      <c r="E292" s="3">
        <v>7.3609000000000001E-3</v>
      </c>
    </row>
    <row r="293" spans="2:5" x14ac:dyDescent="0.3">
      <c r="B293">
        <v>55</v>
      </c>
      <c r="C293" t="s">
        <v>98</v>
      </c>
      <c r="D293">
        <v>0.40139999999999998</v>
      </c>
      <c r="E293" s="3">
        <v>4.2342999999999999E-3</v>
      </c>
    </row>
    <row r="294" spans="2:5" x14ac:dyDescent="0.3">
      <c r="B294">
        <v>56</v>
      </c>
      <c r="C294" t="s">
        <v>99</v>
      </c>
      <c r="D294">
        <v>0.39401000000000003</v>
      </c>
      <c r="E294" s="3">
        <v>2.9210999999999998E-3</v>
      </c>
    </row>
    <row r="295" spans="2:5" x14ac:dyDescent="0.3">
      <c r="B295">
        <v>57</v>
      </c>
      <c r="C295" t="s">
        <v>100</v>
      </c>
      <c r="D295">
        <v>0.39423999999999998</v>
      </c>
      <c r="E295" s="3">
        <v>2.9716E-3</v>
      </c>
    </row>
    <row r="296" spans="2:5" x14ac:dyDescent="0.3">
      <c r="B296">
        <v>58</v>
      </c>
      <c r="C296" t="s">
        <v>101</v>
      </c>
      <c r="D296">
        <v>0.39660000000000001</v>
      </c>
      <c r="E296" s="3">
        <v>3.4423000000000001E-3</v>
      </c>
    </row>
    <row r="297" spans="2:5" x14ac:dyDescent="0.3">
      <c r="B297">
        <v>59</v>
      </c>
      <c r="C297" t="s">
        <v>102</v>
      </c>
      <c r="D297">
        <v>0.39337</v>
      </c>
      <c r="E297" s="3">
        <v>3.0766000000000001E-3</v>
      </c>
    </row>
    <row r="298" spans="2:5" x14ac:dyDescent="0.3">
      <c r="B298">
        <v>60</v>
      </c>
      <c r="C298" t="s">
        <v>103</v>
      </c>
      <c r="D298">
        <v>0.39842</v>
      </c>
      <c r="E298" s="3">
        <v>9.3212E-3</v>
      </c>
    </row>
    <row r="299" spans="2:5" x14ac:dyDescent="0.3">
      <c r="B299">
        <v>61</v>
      </c>
      <c r="C299" t="s">
        <v>104</v>
      </c>
      <c r="D299">
        <v>0.39315</v>
      </c>
      <c r="E299" s="3">
        <v>5.2084999999999996E-3</v>
      </c>
    </row>
    <row r="300" spans="2:5" x14ac:dyDescent="0.3">
      <c r="B300">
        <v>62</v>
      </c>
      <c r="C300" t="s">
        <v>105</v>
      </c>
      <c r="D300">
        <v>0.39278000000000002</v>
      </c>
      <c r="E300" s="3">
        <v>3.2520000000000001E-3</v>
      </c>
    </row>
    <row r="301" spans="2:5" x14ac:dyDescent="0.3">
      <c r="B301">
        <v>63</v>
      </c>
      <c r="C301" t="s">
        <v>106</v>
      </c>
      <c r="D301">
        <v>0.38435999999999998</v>
      </c>
      <c r="E301" s="3">
        <v>-2.0709000000000001E-3</v>
      </c>
    </row>
    <row r="302" spans="2:5" x14ac:dyDescent="0.3">
      <c r="B302">
        <v>64</v>
      </c>
      <c r="C302" t="s">
        <v>107</v>
      </c>
      <c r="D302">
        <v>0.38662999999999997</v>
      </c>
      <c r="E302" s="3">
        <v>5.6362000000000003E-4</v>
      </c>
    </row>
    <row r="303" spans="2:5" x14ac:dyDescent="0.3">
      <c r="B303">
        <v>65</v>
      </c>
      <c r="C303" t="s">
        <v>108</v>
      </c>
      <c r="D303">
        <v>0.3861</v>
      </c>
      <c r="E303" s="3">
        <v>6.4849999999999999E-4</v>
      </c>
    </row>
    <row r="304" spans="2:5" x14ac:dyDescent="0.3">
      <c r="B304">
        <v>66</v>
      </c>
      <c r="C304" t="s">
        <v>109</v>
      </c>
      <c r="D304">
        <v>0.38550000000000001</v>
      </c>
      <c r="E304" s="3">
        <v>-9.5224000000000003E-4</v>
      </c>
    </row>
    <row r="305" spans="2:5" x14ac:dyDescent="0.3">
      <c r="B305">
        <v>67</v>
      </c>
      <c r="C305" t="s">
        <v>110</v>
      </c>
      <c r="D305">
        <v>0.38401000000000002</v>
      </c>
      <c r="E305" s="3">
        <v>-6.1320999999999999E-4</v>
      </c>
    </row>
    <row r="306" spans="2:5" x14ac:dyDescent="0.3">
      <c r="B306">
        <v>68</v>
      </c>
      <c r="C306" t="s">
        <v>111</v>
      </c>
      <c r="D306">
        <v>0.38451999999999997</v>
      </c>
      <c r="E306" s="3">
        <v>-1.4224000000000001E-3</v>
      </c>
    </row>
    <row r="307" spans="2:5" x14ac:dyDescent="0.3">
      <c r="B307">
        <v>69</v>
      </c>
      <c r="C307" t="s">
        <v>112</v>
      </c>
      <c r="D307">
        <v>0.40011000000000002</v>
      </c>
      <c r="E307" s="3">
        <v>6.3518999999999997E-3</v>
      </c>
    </row>
    <row r="308" spans="2:5" x14ac:dyDescent="0.3">
      <c r="B308">
        <v>70</v>
      </c>
      <c r="C308" t="s">
        <v>113</v>
      </c>
      <c r="D308">
        <v>0.40427000000000002</v>
      </c>
      <c r="E308" s="3">
        <v>6.1482999999999998E-3</v>
      </c>
    </row>
    <row r="309" spans="2:5" x14ac:dyDescent="0.3">
      <c r="B309">
        <v>71</v>
      </c>
      <c r="C309" t="s">
        <v>114</v>
      </c>
      <c r="D309">
        <v>0.40439999999999998</v>
      </c>
      <c r="E309" s="3">
        <v>5.3052999999999998E-3</v>
      </c>
    </row>
    <row r="310" spans="2:5" x14ac:dyDescent="0.3">
      <c r="B310">
        <v>72</v>
      </c>
      <c r="C310" t="s">
        <v>115</v>
      </c>
      <c r="D310">
        <v>0.40304000000000001</v>
      </c>
      <c r="E310" s="3">
        <v>7.7758000000000002E-3</v>
      </c>
    </row>
    <row r="311" spans="2:5" x14ac:dyDescent="0.3">
      <c r="B311">
        <v>73</v>
      </c>
      <c r="C311" t="s">
        <v>116</v>
      </c>
      <c r="D311">
        <v>0.40143000000000001</v>
      </c>
      <c r="E311" s="3">
        <v>7.3400000000000002E-3</v>
      </c>
    </row>
    <row r="312" spans="2:5" x14ac:dyDescent="0.3">
      <c r="B312">
        <v>74</v>
      </c>
      <c r="C312" t="s">
        <v>117</v>
      </c>
      <c r="D312">
        <v>0.40116000000000002</v>
      </c>
      <c r="E312" s="3">
        <v>6.6394999999999996E-3</v>
      </c>
    </row>
    <row r="313" spans="2:5" x14ac:dyDescent="0.3">
      <c r="B313">
        <v>75</v>
      </c>
      <c r="C313" t="s">
        <v>118</v>
      </c>
      <c r="D313">
        <v>0.39068999999999998</v>
      </c>
      <c r="E313" s="3">
        <v>4.1913999999999997E-4</v>
      </c>
    </row>
    <row r="314" spans="2:5" x14ac:dyDescent="0.3">
      <c r="B314">
        <v>76</v>
      </c>
      <c r="C314" t="s">
        <v>119</v>
      </c>
      <c r="D314">
        <v>0.39238000000000001</v>
      </c>
      <c r="E314" s="3">
        <v>1.6517999999999999E-3</v>
      </c>
    </row>
    <row r="315" spans="2:5" x14ac:dyDescent="0.3">
      <c r="B315">
        <v>77</v>
      </c>
      <c r="C315" t="s">
        <v>120</v>
      </c>
      <c r="D315">
        <v>0.39383000000000001</v>
      </c>
      <c r="E315" s="3">
        <v>3.3021000000000001E-3</v>
      </c>
    </row>
    <row r="316" spans="2:5" x14ac:dyDescent="0.3">
      <c r="B316">
        <v>78</v>
      </c>
      <c r="C316" t="s">
        <v>121</v>
      </c>
      <c r="D316">
        <v>0.44950000000000001</v>
      </c>
      <c r="E316" s="3">
        <v>1.1877999999999999E-3</v>
      </c>
    </row>
    <row r="317" spans="2:5" x14ac:dyDescent="0.3">
      <c r="B317">
        <v>79</v>
      </c>
      <c r="C317" t="s">
        <v>122</v>
      </c>
      <c r="D317">
        <v>0.44899</v>
      </c>
      <c r="E317" s="3">
        <v>1.0418999999999999E-3</v>
      </c>
    </row>
    <row r="318" spans="2:5" x14ac:dyDescent="0.3">
      <c r="B318">
        <v>80</v>
      </c>
      <c r="C318" t="s">
        <v>123</v>
      </c>
      <c r="D318">
        <v>0.44889000000000001</v>
      </c>
      <c r="E318" s="3">
        <v>9.9467999999999996E-4</v>
      </c>
    </row>
    <row r="319" spans="2:5" x14ac:dyDescent="0.3">
      <c r="B319">
        <v>81</v>
      </c>
      <c r="C319" t="s">
        <v>124</v>
      </c>
      <c r="D319">
        <v>0.40844000000000003</v>
      </c>
      <c r="E319" s="3">
        <v>6.3477000000000004E-3</v>
      </c>
    </row>
    <row r="320" spans="2:5" x14ac:dyDescent="0.3">
      <c r="B320">
        <v>82</v>
      </c>
      <c r="C320" t="s">
        <v>125</v>
      </c>
      <c r="D320">
        <v>0.40793000000000001</v>
      </c>
      <c r="E320" s="3">
        <v>6.9051E-3</v>
      </c>
    </row>
    <row r="321" spans="2:5" x14ac:dyDescent="0.3">
      <c r="B321">
        <v>83</v>
      </c>
      <c r="C321" t="s">
        <v>126</v>
      </c>
      <c r="D321">
        <v>0.40900999999999998</v>
      </c>
      <c r="E321" s="3">
        <v>6.9880000000000003E-3</v>
      </c>
    </row>
    <row r="322" spans="2:5" x14ac:dyDescent="0.3">
      <c r="B322">
        <v>84</v>
      </c>
      <c r="C322" t="s">
        <v>127</v>
      </c>
      <c r="D322">
        <v>0.40971999999999997</v>
      </c>
      <c r="E322" s="3">
        <v>6.5478999999999997E-3</v>
      </c>
    </row>
    <row r="323" spans="2:5" x14ac:dyDescent="0.3">
      <c r="B323">
        <v>85</v>
      </c>
      <c r="C323" t="s">
        <v>128</v>
      </c>
      <c r="D323">
        <v>0.40928999999999999</v>
      </c>
      <c r="E323" s="3">
        <v>7.4948999999999997E-3</v>
      </c>
    </row>
    <row r="324" spans="2:5" x14ac:dyDescent="0.3">
      <c r="B324">
        <v>86</v>
      </c>
      <c r="C324" t="s">
        <v>129</v>
      </c>
      <c r="D324">
        <v>0.40793000000000001</v>
      </c>
      <c r="E324" s="3">
        <v>6.1154E-3</v>
      </c>
    </row>
    <row r="325" spans="2:5" x14ac:dyDescent="0.3">
      <c r="B325">
        <v>87</v>
      </c>
      <c r="C325" t="s">
        <v>130</v>
      </c>
      <c r="D325">
        <v>0.38954</v>
      </c>
      <c r="E325" s="3">
        <v>-8.8114999999999999E-3</v>
      </c>
    </row>
    <row r="326" spans="2:5" x14ac:dyDescent="0.3">
      <c r="B326">
        <v>88</v>
      </c>
      <c r="C326" t="s">
        <v>131</v>
      </c>
      <c r="D326">
        <v>0.39085999999999999</v>
      </c>
      <c r="E326" s="3">
        <v>-1.1050000000000001E-2</v>
      </c>
    </row>
    <row r="327" spans="2:5" x14ac:dyDescent="0.3">
      <c r="B327">
        <v>89</v>
      </c>
      <c r="C327" t="s">
        <v>132</v>
      </c>
      <c r="D327">
        <v>0.39129000000000003</v>
      </c>
      <c r="E327" s="3">
        <v>-1.1519E-2</v>
      </c>
    </row>
    <row r="328" spans="2:5" x14ac:dyDescent="0.3">
      <c r="B328">
        <v>90</v>
      </c>
      <c r="C328" t="s">
        <v>133</v>
      </c>
      <c r="D328">
        <v>0.41148000000000001</v>
      </c>
      <c r="E328" s="3">
        <v>-8.8687000000000002E-3</v>
      </c>
    </row>
    <row r="329" spans="2:5" x14ac:dyDescent="0.3">
      <c r="B329">
        <v>91</v>
      </c>
      <c r="C329" t="s">
        <v>134</v>
      </c>
      <c r="D329">
        <v>0.40858</v>
      </c>
      <c r="E329" s="3">
        <v>-9.4699999999999993E-3</v>
      </c>
    </row>
    <row r="330" spans="2:5" x14ac:dyDescent="0.3">
      <c r="B330">
        <v>92</v>
      </c>
      <c r="C330" t="s">
        <v>135</v>
      </c>
      <c r="D330">
        <v>0.40920000000000001</v>
      </c>
      <c r="E330" s="3">
        <v>-9.4385000000000007E-3</v>
      </c>
    </row>
    <row r="331" spans="2:5" x14ac:dyDescent="0.3">
      <c r="B331">
        <v>93</v>
      </c>
      <c r="C331" t="s">
        <v>136</v>
      </c>
      <c r="D331">
        <v>0.41382000000000002</v>
      </c>
      <c r="E331" s="3">
        <v>-1.8396E-3</v>
      </c>
    </row>
    <row r="332" spans="2:5" x14ac:dyDescent="0.3">
      <c r="B332">
        <v>94</v>
      </c>
      <c r="C332" t="s">
        <v>137</v>
      </c>
      <c r="D332">
        <v>0.41542000000000001</v>
      </c>
      <c r="E332" s="3">
        <v>-2.4390000000000002E-3</v>
      </c>
    </row>
    <row r="333" spans="2:5" x14ac:dyDescent="0.3">
      <c r="B333">
        <v>95</v>
      </c>
      <c r="C333" t="s">
        <v>138</v>
      </c>
      <c r="D333">
        <v>0.41521999999999998</v>
      </c>
      <c r="E333" s="3">
        <v>-3.0766000000000001E-3</v>
      </c>
    </row>
    <row r="334" spans="2:5" x14ac:dyDescent="0.3">
      <c r="B334">
        <v>96</v>
      </c>
      <c r="C334" t="s">
        <v>139</v>
      </c>
      <c r="D334">
        <v>0.39843000000000001</v>
      </c>
      <c r="E334" s="3">
        <v>9.5034000000000004E-4</v>
      </c>
    </row>
    <row r="335" spans="2:5" x14ac:dyDescent="0.3">
      <c r="B335">
        <v>97</v>
      </c>
      <c r="C335" t="s">
        <v>140</v>
      </c>
      <c r="D335">
        <v>0.40558</v>
      </c>
      <c r="E335" s="3">
        <v>1.8228999999999999E-3</v>
      </c>
    </row>
    <row r="336" spans="2:5" x14ac:dyDescent="0.3">
      <c r="B336">
        <v>98</v>
      </c>
      <c r="C336" t="s">
        <v>141</v>
      </c>
      <c r="D336">
        <v>0.40914</v>
      </c>
      <c r="E336" s="3">
        <v>8.1490999999999996E-4</v>
      </c>
    </row>
    <row r="337" spans="2:5" x14ac:dyDescent="0.3">
      <c r="B337">
        <v>99</v>
      </c>
      <c r="C337" t="s">
        <v>142</v>
      </c>
      <c r="D337">
        <v>0.40854000000000001</v>
      </c>
      <c r="E337" s="3">
        <v>1.4400000000000001E-3</v>
      </c>
    </row>
    <row r="338" spans="2:5" x14ac:dyDescent="0.3">
      <c r="B338">
        <v>100</v>
      </c>
      <c r="C338" t="s">
        <v>143</v>
      </c>
      <c r="D338">
        <v>0.40129999999999999</v>
      </c>
      <c r="E338" s="3">
        <v>4.0483000000000001E-4</v>
      </c>
    </row>
    <row r="339" spans="2:5" x14ac:dyDescent="0.3">
      <c r="B339">
        <v>101</v>
      </c>
      <c r="C339" t="s">
        <v>144</v>
      </c>
      <c r="D339">
        <v>0.39943000000000001</v>
      </c>
      <c r="E339" s="3">
        <v>-7.9961000000000008E-3</v>
      </c>
    </row>
    <row r="340" spans="2:5" x14ac:dyDescent="0.3">
      <c r="B340">
        <v>102</v>
      </c>
      <c r="C340" t="s">
        <v>145</v>
      </c>
      <c r="D340">
        <v>0.39883999999999997</v>
      </c>
      <c r="E340" s="3">
        <v>-8.7408999999999994E-3</v>
      </c>
    </row>
    <row r="341" spans="2:5" x14ac:dyDescent="0.3">
      <c r="B341">
        <v>103</v>
      </c>
      <c r="C341" t="s">
        <v>146</v>
      </c>
      <c r="D341">
        <v>0.39933000000000002</v>
      </c>
      <c r="E341" s="3">
        <v>-8.7886000000000006E-3</v>
      </c>
    </row>
    <row r="342" spans="2:5" x14ac:dyDescent="0.3">
      <c r="B342">
        <v>104</v>
      </c>
      <c r="C342" t="s">
        <v>147</v>
      </c>
      <c r="D342">
        <v>0.37008999999999997</v>
      </c>
      <c r="E342" s="3">
        <v>-4.4059999999999998E-4</v>
      </c>
    </row>
    <row r="343" spans="2:5" x14ac:dyDescent="0.3">
      <c r="B343">
        <v>105</v>
      </c>
      <c r="C343" t="s">
        <v>148</v>
      </c>
      <c r="D343">
        <v>0.36892000000000003</v>
      </c>
      <c r="E343" s="3">
        <v>-1.0242000000000001E-3</v>
      </c>
    </row>
    <row r="344" spans="2:5" x14ac:dyDescent="0.3">
      <c r="B344">
        <v>106</v>
      </c>
      <c r="C344" t="s">
        <v>149</v>
      </c>
      <c r="D344">
        <v>0.36993999999999999</v>
      </c>
      <c r="E344" s="3">
        <v>-1.4495999999999999E-4</v>
      </c>
    </row>
    <row r="345" spans="2:5" x14ac:dyDescent="0.3">
      <c r="B345">
        <v>107</v>
      </c>
      <c r="C345" t="s">
        <v>150</v>
      </c>
      <c r="D345">
        <v>0.40471000000000001</v>
      </c>
      <c r="E345" s="3">
        <v>1.1669000000000001E-2</v>
      </c>
    </row>
    <row r="346" spans="2:5" x14ac:dyDescent="0.3">
      <c r="B346">
        <v>108</v>
      </c>
      <c r="C346" t="s">
        <v>151</v>
      </c>
      <c r="D346">
        <v>0.40499000000000002</v>
      </c>
      <c r="E346" s="3">
        <v>1.3452E-2</v>
      </c>
    </row>
    <row r="347" spans="2:5" x14ac:dyDescent="0.3">
      <c r="B347">
        <v>109</v>
      </c>
      <c r="C347" t="s">
        <v>152</v>
      </c>
      <c r="D347">
        <v>0.40277000000000002</v>
      </c>
      <c r="E347" s="3">
        <v>1.1955E-2</v>
      </c>
    </row>
    <row r="348" spans="2:5" x14ac:dyDescent="0.3">
      <c r="B348">
        <v>110</v>
      </c>
      <c r="C348" t="s">
        <v>153</v>
      </c>
      <c r="D348">
        <v>0.40261999999999998</v>
      </c>
      <c r="E348" s="3">
        <v>1.1242E-2</v>
      </c>
    </row>
    <row r="349" spans="2:5" x14ac:dyDescent="0.3">
      <c r="B349">
        <v>111</v>
      </c>
      <c r="C349" t="s">
        <v>154</v>
      </c>
      <c r="D349">
        <v>0.40322000000000002</v>
      </c>
      <c r="E349" s="3">
        <v>1.1972999999999999E-2</v>
      </c>
    </row>
    <row r="350" spans="2:5" x14ac:dyDescent="0.3">
      <c r="B350">
        <v>112</v>
      </c>
      <c r="C350" t="s">
        <v>155</v>
      </c>
      <c r="D350">
        <v>0.40361000000000002</v>
      </c>
      <c r="E350" s="3">
        <v>5.3515000000000004E-3</v>
      </c>
    </row>
    <row r="351" spans="2:5" x14ac:dyDescent="0.3">
      <c r="B351">
        <v>113</v>
      </c>
      <c r="C351" t="s">
        <v>156</v>
      </c>
      <c r="D351">
        <v>0.40303</v>
      </c>
      <c r="E351" s="3">
        <v>5.9303999999999997E-3</v>
      </c>
    </row>
    <row r="352" spans="2:5" x14ac:dyDescent="0.3">
      <c r="B352">
        <v>114</v>
      </c>
      <c r="C352" t="s">
        <v>157</v>
      </c>
      <c r="D352">
        <v>0.40277000000000002</v>
      </c>
      <c r="E352" s="3">
        <v>5.7296999999999999E-3</v>
      </c>
    </row>
    <row r="353" spans="2:5" x14ac:dyDescent="0.3">
      <c r="B353">
        <v>115</v>
      </c>
      <c r="C353" t="s">
        <v>158</v>
      </c>
      <c r="D353">
        <v>0.40194999999999997</v>
      </c>
      <c r="E353" s="3">
        <v>4.6972999999999997E-3</v>
      </c>
    </row>
    <row r="354" spans="2:5" x14ac:dyDescent="0.3">
      <c r="B354">
        <v>116</v>
      </c>
      <c r="C354" t="s">
        <v>159</v>
      </c>
      <c r="D354">
        <v>0.40125</v>
      </c>
      <c r="E354" s="3">
        <v>4.1403999999999998E-3</v>
      </c>
    </row>
    <row r="355" spans="2:5" x14ac:dyDescent="0.3">
      <c r="B355">
        <v>117</v>
      </c>
      <c r="C355" t="s">
        <v>160</v>
      </c>
      <c r="D355">
        <v>0.40198</v>
      </c>
      <c r="E355" s="3">
        <v>3.8132999999999999E-3</v>
      </c>
    </row>
    <row r="356" spans="2:5" x14ac:dyDescent="0.3">
      <c r="B356">
        <v>118</v>
      </c>
      <c r="C356" t="s">
        <v>161</v>
      </c>
      <c r="D356">
        <v>0.40094000000000002</v>
      </c>
      <c r="E356" s="3">
        <v>3.9047999999999999E-3</v>
      </c>
    </row>
    <row r="357" spans="2:5" x14ac:dyDescent="0.3">
      <c r="B357">
        <v>119</v>
      </c>
      <c r="C357" t="s">
        <v>162</v>
      </c>
      <c r="D357">
        <v>0.39850000000000002</v>
      </c>
      <c r="E357" s="3">
        <v>-2.0695000000000002E-3</v>
      </c>
    </row>
    <row r="358" spans="2:5" x14ac:dyDescent="0.3">
      <c r="B358">
        <v>120</v>
      </c>
      <c r="C358" t="s">
        <v>163</v>
      </c>
      <c r="D358">
        <v>0.39894000000000002</v>
      </c>
      <c r="E358" s="3">
        <v>-3.5419000000000002E-3</v>
      </c>
    </row>
    <row r="359" spans="2:5" x14ac:dyDescent="0.3">
      <c r="B359">
        <v>121</v>
      </c>
      <c r="C359" t="s">
        <v>164</v>
      </c>
      <c r="D359">
        <v>0.39752999999999999</v>
      </c>
      <c r="E359" s="3">
        <v>-3.6730999999999999E-3</v>
      </c>
    </row>
    <row r="360" spans="2:5" x14ac:dyDescent="0.3">
      <c r="B360">
        <v>122</v>
      </c>
      <c r="C360" t="s">
        <v>165</v>
      </c>
      <c r="D360">
        <v>0.35261999999999999</v>
      </c>
      <c r="E360" s="3">
        <v>7.8439999999999998E-4</v>
      </c>
    </row>
    <row r="361" spans="2:5" x14ac:dyDescent="0.3">
      <c r="B361">
        <v>123</v>
      </c>
      <c r="C361" t="s">
        <v>166</v>
      </c>
      <c r="D361">
        <v>0.35288999999999998</v>
      </c>
      <c r="E361" s="3">
        <v>2.7465999999999998E-4</v>
      </c>
    </row>
    <row r="362" spans="2:5" x14ac:dyDescent="0.3">
      <c r="B362">
        <v>124</v>
      </c>
      <c r="C362" t="s">
        <v>167</v>
      </c>
      <c r="D362">
        <v>0.35276999999999997</v>
      </c>
      <c r="E362" s="3">
        <v>1.483E-4</v>
      </c>
    </row>
    <row r="363" spans="2:5" x14ac:dyDescent="0.3">
      <c r="B363">
        <v>125</v>
      </c>
      <c r="C363" t="s">
        <v>168</v>
      </c>
      <c r="D363">
        <v>0.35375000000000001</v>
      </c>
      <c r="E363" s="3">
        <v>1.4639E-3</v>
      </c>
    </row>
    <row r="364" spans="2:5" x14ac:dyDescent="0.3">
      <c r="B364">
        <v>126</v>
      </c>
      <c r="C364" t="s">
        <v>169</v>
      </c>
      <c r="D364">
        <v>0.35372999999999999</v>
      </c>
      <c r="E364" s="3">
        <v>8.0155999999999999E-4</v>
      </c>
    </row>
    <row r="365" spans="2:5" x14ac:dyDescent="0.3">
      <c r="B365">
        <v>127</v>
      </c>
      <c r="C365" t="s">
        <v>170</v>
      </c>
      <c r="D365">
        <v>0.38053999999999999</v>
      </c>
      <c r="E365" s="3">
        <v>2.8992000000000002E-3</v>
      </c>
    </row>
    <row r="366" spans="2:5" x14ac:dyDescent="0.3">
      <c r="B366">
        <v>128</v>
      </c>
      <c r="C366" t="s">
        <v>171</v>
      </c>
      <c r="D366">
        <v>0.38499</v>
      </c>
      <c r="E366" s="3">
        <v>5.2842999999999996E-3</v>
      </c>
    </row>
    <row r="367" spans="2:5" x14ac:dyDescent="0.3">
      <c r="B367">
        <v>129</v>
      </c>
      <c r="C367" t="s">
        <v>172</v>
      </c>
      <c r="D367">
        <v>0.38482</v>
      </c>
      <c r="E367" s="3">
        <v>5.8208000000000001E-3</v>
      </c>
    </row>
    <row r="368" spans="2:5" x14ac:dyDescent="0.3">
      <c r="B368">
        <v>130</v>
      </c>
      <c r="C368" t="s">
        <v>173</v>
      </c>
      <c r="D368">
        <v>0.39150000000000001</v>
      </c>
      <c r="E368" s="3">
        <v>5.3997000000000003E-3</v>
      </c>
    </row>
    <row r="369" spans="2:5" x14ac:dyDescent="0.3">
      <c r="B369">
        <v>131</v>
      </c>
      <c r="C369" t="s">
        <v>174</v>
      </c>
      <c r="D369">
        <v>0.39007999999999998</v>
      </c>
      <c r="E369" s="3">
        <v>3.9066999999999999E-3</v>
      </c>
    </row>
    <row r="370" spans="2:5" x14ac:dyDescent="0.3">
      <c r="B370">
        <v>132</v>
      </c>
      <c r="C370" t="s">
        <v>175</v>
      </c>
      <c r="D370">
        <v>0.38979999999999998</v>
      </c>
      <c r="E370" s="3">
        <v>3.6768999999999999E-3</v>
      </c>
    </row>
    <row r="371" spans="2:5" x14ac:dyDescent="0.3">
      <c r="B371">
        <v>133</v>
      </c>
      <c r="C371" t="s">
        <v>176</v>
      </c>
      <c r="D371">
        <v>0.37491999999999998</v>
      </c>
      <c r="E371" s="3">
        <v>6.3276000000000001E-3</v>
      </c>
    </row>
    <row r="372" spans="2:5" x14ac:dyDescent="0.3">
      <c r="B372">
        <v>134</v>
      </c>
      <c r="C372" t="s">
        <v>177</v>
      </c>
      <c r="D372">
        <v>0.37611</v>
      </c>
      <c r="E372" s="3">
        <v>6.1974999999999999E-3</v>
      </c>
    </row>
    <row r="373" spans="2:5" x14ac:dyDescent="0.3">
      <c r="B373">
        <v>135</v>
      </c>
      <c r="C373" t="s">
        <v>178</v>
      </c>
      <c r="D373">
        <v>0.37614999999999998</v>
      </c>
      <c r="E373" s="3">
        <v>6.8688000000000004E-3</v>
      </c>
    </row>
    <row r="374" spans="2:5" x14ac:dyDescent="0.3">
      <c r="B374">
        <v>136</v>
      </c>
      <c r="C374" t="s">
        <v>179</v>
      </c>
      <c r="D374">
        <v>0.37557000000000001</v>
      </c>
      <c r="E374" s="3">
        <v>6.7048000000000003E-3</v>
      </c>
    </row>
    <row r="375" spans="2:5" x14ac:dyDescent="0.3">
      <c r="B375">
        <v>137</v>
      </c>
      <c r="C375" t="s">
        <v>180</v>
      </c>
      <c r="D375">
        <v>0.37462000000000001</v>
      </c>
      <c r="E375" s="3">
        <v>6.0901999999999996E-3</v>
      </c>
    </row>
    <row r="376" spans="2:5" x14ac:dyDescent="0.3">
      <c r="B376">
        <v>138</v>
      </c>
      <c r="C376" t="s">
        <v>181</v>
      </c>
      <c r="D376">
        <v>0.37425999999999998</v>
      </c>
      <c r="E376" s="3">
        <v>6.1817E-3</v>
      </c>
    </row>
    <row r="377" spans="2:5" x14ac:dyDescent="0.3">
      <c r="B377">
        <v>139</v>
      </c>
      <c r="C377" t="s">
        <v>182</v>
      </c>
      <c r="D377">
        <v>0.31572</v>
      </c>
      <c r="E377" s="3">
        <v>-6.3982999999999998E-2</v>
      </c>
    </row>
    <row r="378" spans="2:5" x14ac:dyDescent="0.3">
      <c r="B378">
        <v>140</v>
      </c>
      <c r="C378" t="s">
        <v>183</v>
      </c>
      <c r="D378">
        <v>0.32016</v>
      </c>
      <c r="E378" s="3">
        <v>-5.8756000000000003E-2</v>
      </c>
    </row>
    <row r="379" spans="2:5" x14ac:dyDescent="0.3">
      <c r="B379">
        <v>141</v>
      </c>
      <c r="C379" t="s">
        <v>184</v>
      </c>
      <c r="D379">
        <v>0.31741999999999998</v>
      </c>
      <c r="E379" s="3">
        <v>-6.3067999999999999E-2</v>
      </c>
    </row>
    <row r="380" spans="2:5" x14ac:dyDescent="0.3">
      <c r="B380">
        <v>142</v>
      </c>
      <c r="C380" t="s">
        <v>185</v>
      </c>
      <c r="D380">
        <v>0.40669</v>
      </c>
      <c r="E380" s="3">
        <v>3.1687E-2</v>
      </c>
    </row>
    <row r="381" spans="2:5" x14ac:dyDescent="0.3">
      <c r="B381">
        <v>143</v>
      </c>
      <c r="C381" t="s">
        <v>186</v>
      </c>
      <c r="D381">
        <v>0.41269</v>
      </c>
      <c r="E381" s="3">
        <v>2.9857000000000002E-2</v>
      </c>
    </row>
    <row r="382" spans="2:5" x14ac:dyDescent="0.3">
      <c r="B382">
        <v>144</v>
      </c>
      <c r="C382" t="s">
        <v>187</v>
      </c>
      <c r="D382">
        <v>0.41317999999999999</v>
      </c>
      <c r="E382" s="3">
        <v>2.6324E-2</v>
      </c>
    </row>
    <row r="383" spans="2:5" x14ac:dyDescent="0.3">
      <c r="B383">
        <v>145</v>
      </c>
      <c r="C383" t="s">
        <v>188</v>
      </c>
      <c r="D383">
        <v>0.41127000000000002</v>
      </c>
      <c r="E383" s="3">
        <v>2.6634000000000001E-2</v>
      </c>
    </row>
    <row r="384" spans="2:5" x14ac:dyDescent="0.3">
      <c r="B384">
        <v>146</v>
      </c>
      <c r="C384" t="s">
        <v>189</v>
      </c>
      <c r="D384">
        <v>0.40454000000000001</v>
      </c>
      <c r="E384" s="3">
        <v>2.9118999999999999E-2</v>
      </c>
    </row>
    <row r="385" spans="2:5" x14ac:dyDescent="0.3">
      <c r="B385">
        <v>147</v>
      </c>
      <c r="C385" t="s">
        <v>190</v>
      </c>
      <c r="D385">
        <v>0.40404000000000001</v>
      </c>
      <c r="E385" s="3">
        <v>2.8221E-2</v>
      </c>
    </row>
    <row r="386" spans="2:5" x14ac:dyDescent="0.3">
      <c r="B386">
        <v>148</v>
      </c>
      <c r="C386" t="s">
        <v>191</v>
      </c>
      <c r="D386">
        <v>0.40595999999999999</v>
      </c>
      <c r="E386" s="3">
        <v>2.9555000000000001E-2</v>
      </c>
    </row>
    <row r="387" spans="2:5" x14ac:dyDescent="0.3">
      <c r="B387">
        <v>149</v>
      </c>
      <c r="C387" t="s">
        <v>192</v>
      </c>
      <c r="D387">
        <v>0.37891999999999998</v>
      </c>
      <c r="E387" s="3">
        <v>-1.7018000000000001E-3</v>
      </c>
    </row>
    <row r="388" spans="2:5" x14ac:dyDescent="0.3">
      <c r="B388">
        <v>150</v>
      </c>
      <c r="C388" t="s">
        <v>193</v>
      </c>
      <c r="D388">
        <v>0.38067000000000001</v>
      </c>
      <c r="E388" s="3">
        <v>-4.3154000000000001E-4</v>
      </c>
    </row>
    <row r="389" spans="2:5" x14ac:dyDescent="0.3">
      <c r="B389">
        <v>151</v>
      </c>
      <c r="C389" t="s">
        <v>194</v>
      </c>
      <c r="D389">
        <v>0.38097999999999999</v>
      </c>
      <c r="E389" s="3">
        <v>-9.1456999999999997E-4</v>
      </c>
    </row>
    <row r="390" spans="2:5" x14ac:dyDescent="0.3">
      <c r="B390">
        <v>152</v>
      </c>
      <c r="C390" t="s">
        <v>195</v>
      </c>
      <c r="D390">
        <v>0.37984000000000001</v>
      </c>
      <c r="E390" s="3">
        <v>-6.2894999999999997E-4</v>
      </c>
    </row>
    <row r="391" spans="2:5" x14ac:dyDescent="0.3">
      <c r="B391">
        <v>153</v>
      </c>
      <c r="C391" t="s">
        <v>196</v>
      </c>
      <c r="D391">
        <v>0.40378999999999998</v>
      </c>
      <c r="E391" s="3">
        <v>4.0851000000000004E-3</v>
      </c>
    </row>
    <row r="392" spans="2:5" x14ac:dyDescent="0.3">
      <c r="B392">
        <v>154</v>
      </c>
      <c r="C392" t="s">
        <v>197</v>
      </c>
      <c r="D392">
        <v>0.40351999999999999</v>
      </c>
      <c r="E392" s="3">
        <v>4.1227E-3</v>
      </c>
    </row>
    <row r="393" spans="2:5" x14ac:dyDescent="0.3">
      <c r="B393">
        <v>155</v>
      </c>
      <c r="C393" t="s">
        <v>198</v>
      </c>
      <c r="D393">
        <v>0.40411999999999998</v>
      </c>
      <c r="E393" s="3">
        <v>4.4235999999999998E-3</v>
      </c>
    </row>
    <row r="394" spans="2:5" x14ac:dyDescent="0.3">
      <c r="B394">
        <v>156</v>
      </c>
      <c r="C394" t="s">
        <v>199</v>
      </c>
      <c r="D394">
        <v>0.38512999999999997</v>
      </c>
      <c r="E394" s="3">
        <v>5.4454999999999998E-3</v>
      </c>
    </row>
    <row r="395" spans="2:5" x14ac:dyDescent="0.3">
      <c r="B395">
        <v>157</v>
      </c>
      <c r="C395" t="s">
        <v>200</v>
      </c>
      <c r="D395">
        <v>0.38284000000000001</v>
      </c>
      <c r="E395" s="3">
        <v>3.6024999999999998E-3</v>
      </c>
    </row>
    <row r="396" spans="2:5" x14ac:dyDescent="0.3">
      <c r="B396">
        <v>158</v>
      </c>
      <c r="C396" t="s">
        <v>201</v>
      </c>
      <c r="D396">
        <v>0.38264999999999999</v>
      </c>
      <c r="E396" s="3">
        <v>3.4375E-3</v>
      </c>
    </row>
    <row r="397" spans="2:5" x14ac:dyDescent="0.3">
      <c r="B397">
        <v>159</v>
      </c>
      <c r="C397" t="s">
        <v>202</v>
      </c>
      <c r="D397">
        <v>0.38224999999999998</v>
      </c>
      <c r="E397" s="3">
        <v>3.4946999999999999E-3</v>
      </c>
    </row>
    <row r="398" spans="2:5" x14ac:dyDescent="0.3">
      <c r="B398">
        <v>160</v>
      </c>
      <c r="C398" t="s">
        <v>203</v>
      </c>
      <c r="D398">
        <v>0.39399000000000001</v>
      </c>
      <c r="E398" s="3">
        <v>-9.4032000000000002E-4</v>
      </c>
    </row>
    <row r="399" spans="2:5" x14ac:dyDescent="0.3">
      <c r="B399">
        <v>161</v>
      </c>
      <c r="C399" t="s">
        <v>204</v>
      </c>
      <c r="D399">
        <v>0.39295999999999998</v>
      </c>
      <c r="E399" s="3">
        <v>-1.5192000000000001E-3</v>
      </c>
    </row>
    <row r="400" spans="2:5" x14ac:dyDescent="0.3">
      <c r="B400">
        <v>162</v>
      </c>
      <c r="C400" t="s">
        <v>205</v>
      </c>
      <c r="D400">
        <v>0.39362000000000003</v>
      </c>
      <c r="E400" s="3">
        <v>-1.9984E-3</v>
      </c>
    </row>
    <row r="401" spans="2:5" x14ac:dyDescent="0.3">
      <c r="B401">
        <v>163</v>
      </c>
      <c r="C401" t="s">
        <v>206</v>
      </c>
      <c r="D401">
        <v>0.39401000000000003</v>
      </c>
      <c r="E401" s="3">
        <v>-1.8139E-3</v>
      </c>
    </row>
    <row r="402" spans="2:5" x14ac:dyDescent="0.3">
      <c r="B402">
        <v>164</v>
      </c>
      <c r="C402" t="s">
        <v>207</v>
      </c>
      <c r="D402">
        <v>0.39316000000000001</v>
      </c>
      <c r="E402" s="3">
        <v>-1.6984999999999999E-3</v>
      </c>
    </row>
    <row r="403" spans="2:5" x14ac:dyDescent="0.3">
      <c r="B403">
        <v>165</v>
      </c>
      <c r="C403" t="s">
        <v>208</v>
      </c>
      <c r="D403">
        <v>0.40842000000000001</v>
      </c>
      <c r="E403" s="3">
        <v>6.2084000000000002E-3</v>
      </c>
    </row>
    <row r="404" spans="2:5" x14ac:dyDescent="0.3">
      <c r="B404">
        <v>166</v>
      </c>
      <c r="C404" t="s">
        <v>209</v>
      </c>
      <c r="D404">
        <v>0.40901999999999999</v>
      </c>
      <c r="E404" s="3">
        <v>7.4716000000000001E-3</v>
      </c>
    </row>
    <row r="405" spans="2:5" x14ac:dyDescent="0.3">
      <c r="B405">
        <v>167</v>
      </c>
      <c r="C405" t="s">
        <v>210</v>
      </c>
      <c r="D405">
        <v>0.40960000000000002</v>
      </c>
      <c r="E405" s="3">
        <v>7.8925999999999996E-3</v>
      </c>
    </row>
    <row r="406" spans="2:5" x14ac:dyDescent="0.3">
      <c r="B406">
        <v>168</v>
      </c>
      <c r="C406" t="s">
        <v>211</v>
      </c>
      <c r="D406">
        <v>0.41582000000000002</v>
      </c>
      <c r="E406" s="3">
        <v>5.5241999999999999E-3</v>
      </c>
    </row>
    <row r="407" spans="2:5" x14ac:dyDescent="0.3">
      <c r="B407">
        <v>169</v>
      </c>
      <c r="C407" t="s">
        <v>212</v>
      </c>
      <c r="D407">
        <v>0.41306999999999999</v>
      </c>
      <c r="E407" s="3">
        <v>4.3677999999999998E-3</v>
      </c>
    </row>
    <row r="408" spans="2:5" x14ac:dyDescent="0.3">
      <c r="B408">
        <v>170</v>
      </c>
      <c r="C408" t="s">
        <v>213</v>
      </c>
      <c r="D408">
        <v>0.41111999999999999</v>
      </c>
      <c r="E408" s="3">
        <v>3.2864000000000001E-3</v>
      </c>
    </row>
    <row r="409" spans="2:5" x14ac:dyDescent="0.3">
      <c r="B409">
        <v>171</v>
      </c>
      <c r="C409" t="s">
        <v>214</v>
      </c>
      <c r="D409">
        <v>0.40966999999999998</v>
      </c>
      <c r="E409" s="3">
        <v>4.5155999999999998E-3</v>
      </c>
    </row>
    <row r="410" spans="2:5" x14ac:dyDescent="0.3">
      <c r="B410">
        <v>172</v>
      </c>
      <c r="C410" t="s">
        <v>215</v>
      </c>
      <c r="D410">
        <v>0.29046</v>
      </c>
      <c r="E410" s="3">
        <v>-4.6127000000000001E-2</v>
      </c>
    </row>
    <row r="411" spans="2:5" x14ac:dyDescent="0.3">
      <c r="B411">
        <v>173</v>
      </c>
      <c r="C411" t="s">
        <v>216</v>
      </c>
      <c r="D411">
        <v>0.28932000000000002</v>
      </c>
      <c r="E411" s="3">
        <v>-4.7497999999999999E-2</v>
      </c>
    </row>
    <row r="412" spans="2:5" x14ac:dyDescent="0.3">
      <c r="B412">
        <v>174</v>
      </c>
      <c r="C412" t="s">
        <v>217</v>
      </c>
      <c r="D412">
        <v>0.29016999999999998</v>
      </c>
      <c r="E412" s="3">
        <v>-4.6690000000000002E-2</v>
      </c>
    </row>
    <row r="413" spans="2:5" x14ac:dyDescent="0.3">
      <c r="B413">
        <v>175</v>
      </c>
      <c r="C413" t="s">
        <v>218</v>
      </c>
      <c r="D413">
        <v>0.28871999999999998</v>
      </c>
      <c r="E413" s="3">
        <v>-4.8063000000000002E-2</v>
      </c>
    </row>
    <row r="414" spans="2:5" x14ac:dyDescent="0.3">
      <c r="B414">
        <v>176</v>
      </c>
      <c r="C414" t="s">
        <v>219</v>
      </c>
      <c r="D414">
        <v>0.38533000000000001</v>
      </c>
      <c r="E414" s="3">
        <v>3.0975E-3</v>
      </c>
    </row>
    <row r="415" spans="2:5" x14ac:dyDescent="0.3">
      <c r="B415">
        <v>177</v>
      </c>
      <c r="C415" t="s">
        <v>220</v>
      </c>
      <c r="D415">
        <v>0.38319999999999999</v>
      </c>
      <c r="E415" s="3">
        <v>3.5067000000000002E-3</v>
      </c>
    </row>
    <row r="416" spans="2:5" x14ac:dyDescent="0.3">
      <c r="B416">
        <v>178</v>
      </c>
      <c r="C416" t="s">
        <v>221</v>
      </c>
      <c r="D416">
        <v>0.38277</v>
      </c>
      <c r="E416" s="3">
        <v>3.0731999999999999E-3</v>
      </c>
    </row>
    <row r="417" spans="2:5" x14ac:dyDescent="0.3">
      <c r="B417">
        <v>179</v>
      </c>
      <c r="C417" t="s">
        <v>222</v>
      </c>
      <c r="D417">
        <v>0.38046999999999997</v>
      </c>
      <c r="E417" s="3">
        <v>2.6998999999999999E-3</v>
      </c>
    </row>
    <row r="418" spans="2:5" x14ac:dyDescent="0.3">
      <c r="B418">
        <v>180</v>
      </c>
      <c r="C418" t="s">
        <v>223</v>
      </c>
      <c r="D418">
        <v>0.45740999999999998</v>
      </c>
      <c r="E418" s="3">
        <v>3.2846E-2</v>
      </c>
    </row>
    <row r="419" spans="2:5" x14ac:dyDescent="0.3">
      <c r="B419">
        <v>181</v>
      </c>
      <c r="C419" t="s">
        <v>224</v>
      </c>
      <c r="D419">
        <v>0.45479999999999998</v>
      </c>
      <c r="E419" s="3">
        <v>2.9964999999999999E-2</v>
      </c>
    </row>
    <row r="420" spans="2:5" x14ac:dyDescent="0.3">
      <c r="B420">
        <v>182</v>
      </c>
      <c r="C420" t="s">
        <v>225</v>
      </c>
      <c r="D420">
        <v>0.45556999999999997</v>
      </c>
      <c r="E420" s="3">
        <v>3.1366999999999999E-2</v>
      </c>
    </row>
    <row r="421" spans="2:5" x14ac:dyDescent="0.3">
      <c r="B421">
        <v>183</v>
      </c>
      <c r="C421" t="s">
        <v>226</v>
      </c>
      <c r="D421">
        <v>0.45449000000000001</v>
      </c>
      <c r="E421" s="3">
        <v>2.9360000000000001E-2</v>
      </c>
    </row>
    <row r="422" spans="2:5" x14ac:dyDescent="0.3">
      <c r="B422">
        <v>184</v>
      </c>
      <c r="C422" t="s">
        <v>227</v>
      </c>
      <c r="D422">
        <v>0.373</v>
      </c>
      <c r="E422" s="3">
        <v>5.6267000000000003E-4</v>
      </c>
    </row>
    <row r="423" spans="2:5" x14ac:dyDescent="0.3">
      <c r="B423">
        <v>185</v>
      </c>
      <c r="C423" t="s">
        <v>228</v>
      </c>
      <c r="D423">
        <v>0.37375000000000003</v>
      </c>
      <c r="E423" s="3">
        <v>1.1153000000000001E-3</v>
      </c>
    </row>
    <row r="424" spans="2:5" x14ac:dyDescent="0.3">
      <c r="B424">
        <v>186</v>
      </c>
      <c r="C424" t="s">
        <v>229</v>
      </c>
      <c r="D424">
        <v>0.37364000000000003</v>
      </c>
      <c r="E424" s="3">
        <v>9.5797000000000005E-4</v>
      </c>
    </row>
    <row r="425" spans="2:5" x14ac:dyDescent="0.3">
      <c r="B425">
        <v>187</v>
      </c>
      <c r="C425" t="s">
        <v>230</v>
      </c>
      <c r="D425">
        <v>0.4098</v>
      </c>
      <c r="E425" s="3">
        <v>1.2345E-2</v>
      </c>
    </row>
    <row r="426" spans="2:5" x14ac:dyDescent="0.3">
      <c r="B426">
        <v>188</v>
      </c>
      <c r="C426" t="s">
        <v>231</v>
      </c>
      <c r="D426">
        <v>0.41044999999999998</v>
      </c>
      <c r="E426" s="3">
        <v>1.3181999999999999E-2</v>
      </c>
    </row>
    <row r="427" spans="2:5" x14ac:dyDescent="0.3">
      <c r="B427">
        <v>189</v>
      </c>
      <c r="C427" t="s">
        <v>232</v>
      </c>
      <c r="D427">
        <v>0.41598000000000002</v>
      </c>
      <c r="E427" s="3">
        <v>1.4338999999999999E-2</v>
      </c>
    </row>
    <row r="428" spans="2:5" x14ac:dyDescent="0.3">
      <c r="B428">
        <v>190</v>
      </c>
      <c r="C428" t="s">
        <v>233</v>
      </c>
      <c r="D428">
        <v>0.41588999999999998</v>
      </c>
      <c r="E428" s="3">
        <v>1.3828999999999999E-2</v>
      </c>
    </row>
    <row r="429" spans="2:5" x14ac:dyDescent="0.3">
      <c r="B429">
        <v>191</v>
      </c>
      <c r="C429" t="s">
        <v>234</v>
      </c>
      <c r="D429">
        <v>0.41565999999999997</v>
      </c>
      <c r="E429" s="3">
        <v>4.6968000000000001E-3</v>
      </c>
    </row>
    <row r="430" spans="2:5" x14ac:dyDescent="0.3">
      <c r="B430">
        <v>192</v>
      </c>
      <c r="C430" t="s">
        <v>235</v>
      </c>
      <c r="D430">
        <v>0.41522999999999999</v>
      </c>
      <c r="E430" s="3">
        <v>6.0042999999999997E-3</v>
      </c>
    </row>
    <row r="431" spans="2:5" x14ac:dyDescent="0.3">
      <c r="B431">
        <v>193</v>
      </c>
      <c r="C431" t="s">
        <v>236</v>
      </c>
      <c r="D431">
        <v>0.41566999999999998</v>
      </c>
      <c r="E431" s="3">
        <v>6.2050999999999999E-3</v>
      </c>
    </row>
    <row r="432" spans="2:5" x14ac:dyDescent="0.3">
      <c r="B432">
        <v>194</v>
      </c>
      <c r="C432" t="s">
        <v>237</v>
      </c>
      <c r="D432">
        <v>0.41444999999999999</v>
      </c>
      <c r="E432" s="3">
        <v>5.6509999999999998E-3</v>
      </c>
    </row>
    <row r="433" spans="2:5" x14ac:dyDescent="0.3">
      <c r="B433">
        <v>195</v>
      </c>
      <c r="C433" t="s">
        <v>238</v>
      </c>
      <c r="D433">
        <v>0.47389999999999999</v>
      </c>
      <c r="E433" s="3">
        <v>5.7875000000000003E-2</v>
      </c>
    </row>
    <row r="434" spans="2:5" x14ac:dyDescent="0.3">
      <c r="B434">
        <v>196</v>
      </c>
      <c r="C434" t="s">
        <v>239</v>
      </c>
      <c r="D434">
        <v>0.47178999999999999</v>
      </c>
      <c r="E434" s="3">
        <v>5.8756000000000003E-2</v>
      </c>
    </row>
    <row r="435" spans="2:5" x14ac:dyDescent="0.3">
      <c r="B435">
        <v>197</v>
      </c>
      <c r="C435" t="s">
        <v>240</v>
      </c>
      <c r="D435">
        <v>0.46689000000000003</v>
      </c>
      <c r="E435" s="3">
        <v>5.7604000000000002E-2</v>
      </c>
    </row>
    <row r="436" spans="2:5" x14ac:dyDescent="0.3">
      <c r="B436">
        <v>198</v>
      </c>
      <c r="C436" t="s">
        <v>241</v>
      </c>
      <c r="D436">
        <v>0.46511999999999998</v>
      </c>
      <c r="E436" s="3">
        <v>5.7570000000000003E-2</v>
      </c>
    </row>
    <row r="437" spans="2:5" x14ac:dyDescent="0.3">
      <c r="B437">
        <v>199</v>
      </c>
      <c r="C437" t="s">
        <v>242</v>
      </c>
      <c r="D437">
        <v>0.46726000000000001</v>
      </c>
      <c r="E437" s="3">
        <v>5.8679000000000002E-2</v>
      </c>
    </row>
    <row r="438" spans="2:5" x14ac:dyDescent="0.3">
      <c r="B438">
        <v>200</v>
      </c>
      <c r="C438" t="s">
        <v>243</v>
      </c>
      <c r="D438">
        <v>0.46829999999999999</v>
      </c>
      <c r="E438" s="3">
        <v>5.7682999999999998E-2</v>
      </c>
    </row>
    <row r="439" spans="2:5" x14ac:dyDescent="0.3">
      <c r="B439">
        <v>201</v>
      </c>
      <c r="C439" t="s">
        <v>62</v>
      </c>
      <c r="D439">
        <v>0.37567</v>
      </c>
      <c r="E439" s="3">
        <v>-4.3473000000000001E-3</v>
      </c>
    </row>
    <row r="440" spans="2:5" x14ac:dyDescent="0.3">
      <c r="B440">
        <v>202</v>
      </c>
      <c r="C440" t="s">
        <v>63</v>
      </c>
      <c r="D440">
        <v>0.37641000000000002</v>
      </c>
      <c r="E440" s="3">
        <v>-4.2024000000000002E-3</v>
      </c>
    </row>
    <row r="441" spans="2:5" x14ac:dyDescent="0.3">
      <c r="B441">
        <v>203</v>
      </c>
      <c r="C441" t="s">
        <v>64</v>
      </c>
      <c r="D441">
        <v>0.37635000000000002</v>
      </c>
      <c r="E441" s="3">
        <v>-3.418E-3</v>
      </c>
    </row>
    <row r="442" spans="2:5" x14ac:dyDescent="0.3">
      <c r="B442">
        <v>204</v>
      </c>
      <c r="C442" t="s">
        <v>65</v>
      </c>
      <c r="D442">
        <v>0.37741999999999998</v>
      </c>
      <c r="E442" s="3">
        <v>-3.5157000000000001E-3</v>
      </c>
    </row>
    <row r="443" spans="2:5" x14ac:dyDescent="0.3">
      <c r="B443">
        <v>205</v>
      </c>
      <c r="C443" t="s">
        <v>79</v>
      </c>
      <c r="D443">
        <v>0.30481999999999998</v>
      </c>
      <c r="E443" s="3">
        <v>-6.4517000000000005E-2</v>
      </c>
    </row>
    <row r="444" spans="2:5" x14ac:dyDescent="0.3">
      <c r="B444">
        <v>206</v>
      </c>
      <c r="C444" t="s">
        <v>80</v>
      </c>
      <c r="D444">
        <v>0.30135000000000001</v>
      </c>
      <c r="E444" s="3">
        <v>-6.3347000000000001E-2</v>
      </c>
    </row>
    <row r="445" spans="2:5" x14ac:dyDescent="0.3">
      <c r="B445">
        <v>207</v>
      </c>
      <c r="C445" t="s">
        <v>81</v>
      </c>
      <c r="D445">
        <v>0.30368000000000001</v>
      </c>
      <c r="E445" s="3">
        <v>-6.4127000000000003E-2</v>
      </c>
    </row>
    <row r="446" spans="2:5" x14ac:dyDescent="0.3">
      <c r="B446">
        <v>208</v>
      </c>
      <c r="C446" t="s">
        <v>139</v>
      </c>
      <c r="D446">
        <v>0.42792000000000002</v>
      </c>
      <c r="E446" s="3">
        <v>2.9984E-3</v>
      </c>
    </row>
    <row r="447" spans="2:5" x14ac:dyDescent="0.3">
      <c r="B447">
        <v>209</v>
      </c>
      <c r="C447" t="s">
        <v>140</v>
      </c>
      <c r="D447">
        <v>0.42527999999999999</v>
      </c>
      <c r="E447" s="3">
        <v>-1.9026000000000001E-4</v>
      </c>
    </row>
    <row r="448" spans="2:5" x14ac:dyDescent="0.3">
      <c r="B448">
        <v>210</v>
      </c>
      <c r="C448" t="s">
        <v>141</v>
      </c>
      <c r="D448">
        <v>0.41699999999999998</v>
      </c>
      <c r="E448" s="3">
        <v>-2.0474999999999998E-3</v>
      </c>
    </row>
    <row r="449" spans="2:9" x14ac:dyDescent="0.3">
      <c r="B449">
        <v>211</v>
      </c>
      <c r="C449" t="s">
        <v>234</v>
      </c>
      <c r="D449">
        <v>0.43084</v>
      </c>
      <c r="E449" s="3">
        <v>6.4054000000000003E-3</v>
      </c>
    </row>
    <row r="450" spans="2:9" x14ac:dyDescent="0.3">
      <c r="B450">
        <v>212</v>
      </c>
      <c r="C450" t="s">
        <v>235</v>
      </c>
      <c r="D450">
        <v>0.43167</v>
      </c>
      <c r="E450" s="3">
        <v>7.3886000000000004E-3</v>
      </c>
    </row>
    <row r="451" spans="2:9" x14ac:dyDescent="0.3">
      <c r="B451">
        <v>213</v>
      </c>
      <c r="C451" t="s">
        <v>236</v>
      </c>
      <c r="D451">
        <v>0.42982999999999999</v>
      </c>
      <c r="E451" s="3">
        <v>5.7292000000000003E-3</v>
      </c>
    </row>
    <row r="452" spans="2:9" x14ac:dyDescent="0.3">
      <c r="B452">
        <v>214</v>
      </c>
      <c r="C452" t="s">
        <v>244</v>
      </c>
      <c r="D452">
        <v>0.42498999999999998</v>
      </c>
      <c r="E452" s="3">
        <v>-1.4548E-3</v>
      </c>
    </row>
    <row r="453" spans="2:9" x14ac:dyDescent="0.3">
      <c r="B453">
        <v>215</v>
      </c>
      <c r="C453" t="s">
        <v>245</v>
      </c>
      <c r="D453">
        <v>0.42470000000000002</v>
      </c>
      <c r="E453" s="3">
        <v>-9.9945000000000003E-4</v>
      </c>
    </row>
    <row r="454" spans="2:9" x14ac:dyDescent="0.3">
      <c r="B454">
        <v>216</v>
      </c>
      <c r="C454" t="s">
        <v>246</v>
      </c>
      <c r="D454">
        <v>0.42374000000000001</v>
      </c>
      <c r="E454" s="3">
        <v>-1.6869999999999999E-3</v>
      </c>
    </row>
    <row r="455" spans="2:9" x14ac:dyDescent="0.3">
      <c r="B455">
        <v>217</v>
      </c>
      <c r="C455" t="s">
        <v>247</v>
      </c>
      <c r="D455">
        <v>0.42479</v>
      </c>
      <c r="E455" s="3">
        <v>-8.6927E-4</v>
      </c>
    </row>
    <row r="458" spans="2:9" x14ac:dyDescent="0.3">
      <c r="B458" t="s">
        <v>251</v>
      </c>
      <c r="C458" t="s">
        <v>252</v>
      </c>
      <c r="D458" t="s">
        <v>253</v>
      </c>
      <c r="E458" t="s">
        <v>2</v>
      </c>
      <c r="F458" t="s">
        <v>254</v>
      </c>
      <c r="G458">
        <v>8454</v>
      </c>
      <c r="H458" t="s">
        <v>255</v>
      </c>
      <c r="I458" t="s">
        <v>256</v>
      </c>
    </row>
    <row r="460" spans="2:9" x14ac:dyDescent="0.3">
      <c r="B460" t="s">
        <v>257</v>
      </c>
    </row>
    <row r="461" spans="2:9" x14ac:dyDescent="0.3">
      <c r="B461" t="s">
        <v>258</v>
      </c>
      <c r="C461" t="s">
        <v>259</v>
      </c>
      <c r="D461" t="s">
        <v>260</v>
      </c>
      <c r="E461" t="s">
        <v>251</v>
      </c>
      <c r="F461" t="s">
        <v>258</v>
      </c>
    </row>
    <row r="462" spans="2:9" x14ac:dyDescent="0.3">
      <c r="B462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62"/>
  <sheetViews>
    <sheetView topLeftCell="A217" workbookViewId="0">
      <selection activeCell="C97" sqref="C97"/>
    </sheetView>
  </sheetViews>
  <sheetFormatPr defaultRowHeight="14.4" x14ac:dyDescent="0.3"/>
  <cols>
    <col min="1" max="1" width="9.109375" style="15"/>
    <col min="2" max="2" width="18" customWidth="1"/>
    <col min="3" max="3" width="19.33203125" bestFit="1" customWidth="1"/>
    <col min="4" max="4" width="14.44140625" bestFit="1" customWidth="1"/>
    <col min="5" max="5" width="10.88671875" bestFit="1" customWidth="1"/>
    <col min="6" max="7" width="11.44140625" bestFit="1" customWidth="1"/>
    <col min="8" max="8" width="10" bestFit="1" customWidth="1"/>
    <col min="9" max="9" width="11.5546875" bestFit="1" customWidth="1"/>
    <col min="10" max="10" width="12.109375" bestFit="1" customWidth="1"/>
    <col min="11" max="11" width="13.6640625" customWidth="1"/>
    <col min="12" max="12" width="11.109375" bestFit="1" customWidth="1"/>
  </cols>
  <sheetData>
    <row r="2" spans="2:7" x14ac:dyDescent="0.3">
      <c r="B2" t="s">
        <v>261</v>
      </c>
      <c r="C2" t="s">
        <v>3</v>
      </c>
      <c r="D2" t="s">
        <v>4</v>
      </c>
    </row>
    <row r="3" spans="2:7" x14ac:dyDescent="0.3">
      <c r="B3" t="s">
        <v>262</v>
      </c>
      <c r="C3" t="s">
        <v>263</v>
      </c>
      <c r="D3" t="s">
        <v>264</v>
      </c>
      <c r="E3" s="1"/>
      <c r="G3" s="2"/>
    </row>
    <row r="4" spans="2:7" x14ac:dyDescent="0.3">
      <c r="B4" t="s">
        <v>265</v>
      </c>
      <c r="C4" t="s">
        <v>266</v>
      </c>
    </row>
    <row r="5" spans="2:7" x14ac:dyDescent="0.3">
      <c r="B5" t="s">
        <v>267</v>
      </c>
      <c r="C5" t="s">
        <v>268</v>
      </c>
    </row>
    <row r="6" spans="2:7" x14ac:dyDescent="0.3">
      <c r="B6" t="s">
        <v>269</v>
      </c>
      <c r="C6" t="s">
        <v>18</v>
      </c>
    </row>
    <row r="8" spans="2:7" x14ac:dyDescent="0.3">
      <c r="B8" t="s">
        <v>270</v>
      </c>
    </row>
    <row r="9" spans="2:7" x14ac:dyDescent="0.3">
      <c r="B9" s="4" t="s">
        <v>271</v>
      </c>
      <c r="C9" t="s">
        <v>272</v>
      </c>
    </row>
    <row r="11" spans="2:7" x14ac:dyDescent="0.3">
      <c r="B11" t="s">
        <v>273</v>
      </c>
    </row>
    <row r="12" spans="2:7" x14ac:dyDescent="0.3">
      <c r="B12" s="4" t="s">
        <v>274</v>
      </c>
      <c r="C12" t="s">
        <v>27</v>
      </c>
    </row>
    <row r="13" spans="2:7" x14ac:dyDescent="0.3">
      <c r="B13" s="4" t="s">
        <v>275</v>
      </c>
      <c r="C13" t="s">
        <v>29</v>
      </c>
    </row>
    <row r="14" spans="2:7" x14ac:dyDescent="0.3">
      <c r="B14" s="4" t="s">
        <v>276</v>
      </c>
      <c r="C14" t="s">
        <v>31</v>
      </c>
    </row>
    <row r="15" spans="2:7" x14ac:dyDescent="0.3">
      <c r="B15" s="4" t="s">
        <v>277</v>
      </c>
      <c r="C15" t="s">
        <v>279</v>
      </c>
      <c r="F15" s="16" t="s">
        <v>284</v>
      </c>
      <c r="G15" s="5" t="s">
        <v>285</v>
      </c>
    </row>
    <row r="16" spans="2:7" x14ac:dyDescent="0.3">
      <c r="B16" s="4" t="s">
        <v>278</v>
      </c>
      <c r="C16" t="s">
        <v>280</v>
      </c>
    </row>
    <row r="17" spans="1:12" x14ac:dyDescent="0.3">
      <c r="A17" s="15" t="s">
        <v>287</v>
      </c>
      <c r="B17" t="s">
        <v>36</v>
      </c>
      <c r="C17" t="s">
        <v>37</v>
      </c>
      <c r="D17" t="s">
        <v>281</v>
      </c>
      <c r="E17" t="s">
        <v>288</v>
      </c>
      <c r="F17" t="s">
        <v>289</v>
      </c>
      <c r="G17" s="6" t="s">
        <v>20</v>
      </c>
      <c r="H17" t="s">
        <v>42</v>
      </c>
      <c r="I17" t="s">
        <v>248</v>
      </c>
      <c r="J17" t="s">
        <v>249</v>
      </c>
      <c r="L17" s="6" t="s">
        <v>282</v>
      </c>
    </row>
    <row r="19" spans="1:12" x14ac:dyDescent="0.3">
      <c r="A19" s="15">
        <v>1</v>
      </c>
      <c r="B19">
        <v>1</v>
      </c>
      <c r="C19" s="7" t="s">
        <v>44</v>
      </c>
      <c r="D19">
        <v>1</v>
      </c>
      <c r="E19">
        <v>25</v>
      </c>
      <c r="F19">
        <v>35</v>
      </c>
      <c r="G19" s="11">
        <v>8.0955999999999992</v>
      </c>
      <c r="H19">
        <v>0.86872000000000005</v>
      </c>
      <c r="I19">
        <v>0.36889</v>
      </c>
      <c r="J19" s="3">
        <v>1.9517E-3</v>
      </c>
      <c r="L19" s="18">
        <f>AVERAGE(G19:G21)</f>
        <v>8.0955666666666648</v>
      </c>
    </row>
    <row r="20" spans="1:12" x14ac:dyDescent="0.3">
      <c r="B20">
        <v>2</v>
      </c>
      <c r="C20" s="7" t="s">
        <v>45</v>
      </c>
      <c r="D20">
        <v>1</v>
      </c>
      <c r="E20">
        <v>25</v>
      </c>
      <c r="F20">
        <v>35</v>
      </c>
      <c r="G20" s="11">
        <v>8.0954999999999995</v>
      </c>
      <c r="H20">
        <v>0.86733000000000005</v>
      </c>
      <c r="I20">
        <v>0.36718000000000001</v>
      </c>
      <c r="J20" s="3">
        <v>-1.3828000000000001E-4</v>
      </c>
      <c r="L20" s="18"/>
    </row>
    <row r="21" spans="1:12" x14ac:dyDescent="0.3">
      <c r="B21">
        <v>3</v>
      </c>
      <c r="C21" s="7" t="s">
        <v>46</v>
      </c>
      <c r="D21">
        <v>1</v>
      </c>
      <c r="E21">
        <v>25</v>
      </c>
      <c r="F21">
        <v>35</v>
      </c>
      <c r="G21" s="11">
        <v>8.0955999999999992</v>
      </c>
      <c r="H21">
        <v>0.86775000000000002</v>
      </c>
      <c r="I21">
        <v>0.36713000000000001</v>
      </c>
      <c r="J21" s="3">
        <v>-3.9910999999999999E-4</v>
      </c>
      <c r="L21" s="18"/>
    </row>
    <row r="22" spans="1:12" x14ac:dyDescent="0.3">
      <c r="A22" s="15">
        <v>2</v>
      </c>
      <c r="B22">
        <v>4</v>
      </c>
      <c r="C22" t="s">
        <v>47</v>
      </c>
      <c r="D22">
        <v>1</v>
      </c>
      <c r="E22">
        <v>25</v>
      </c>
      <c r="F22">
        <v>33.433999999999997</v>
      </c>
      <c r="G22" s="5">
        <v>7.8627000000000002</v>
      </c>
      <c r="H22">
        <v>0.71326000000000001</v>
      </c>
      <c r="I22">
        <v>0.48865999999999998</v>
      </c>
      <c r="J22" s="3">
        <v>1.7447000000000001E-3</v>
      </c>
      <c r="L22" s="18">
        <f>AVERAGE(G22:G25)</f>
        <v>7.8626500000000004</v>
      </c>
    </row>
    <row r="23" spans="1:12" x14ac:dyDescent="0.3">
      <c r="B23">
        <v>5</v>
      </c>
      <c r="C23" t="s">
        <v>48</v>
      </c>
      <c r="D23">
        <v>1</v>
      </c>
      <c r="E23">
        <v>25</v>
      </c>
      <c r="F23">
        <v>33.433999999999997</v>
      </c>
      <c r="G23" s="5">
        <v>7.8624000000000001</v>
      </c>
      <c r="H23">
        <v>0.71418000000000004</v>
      </c>
      <c r="I23">
        <v>0.48986000000000002</v>
      </c>
      <c r="J23" s="3">
        <v>2.6970000000000002E-3</v>
      </c>
      <c r="L23" s="18"/>
    </row>
    <row r="24" spans="1:12" x14ac:dyDescent="0.3">
      <c r="B24">
        <v>6</v>
      </c>
      <c r="C24" t="s">
        <v>49</v>
      </c>
      <c r="D24">
        <v>1</v>
      </c>
      <c r="E24">
        <v>25</v>
      </c>
      <c r="F24">
        <v>33.433999999999997</v>
      </c>
      <c r="G24" s="5">
        <v>7.8631000000000002</v>
      </c>
      <c r="H24">
        <v>0.71513000000000004</v>
      </c>
      <c r="I24">
        <v>0.49003999999999998</v>
      </c>
      <c r="J24" s="3">
        <v>3.3092E-3</v>
      </c>
      <c r="L24" s="18"/>
    </row>
    <row r="25" spans="1:12" x14ac:dyDescent="0.3">
      <c r="B25">
        <v>7</v>
      </c>
      <c r="C25" t="s">
        <v>50</v>
      </c>
      <c r="D25">
        <v>1</v>
      </c>
      <c r="E25">
        <v>25</v>
      </c>
      <c r="F25">
        <v>33.433999999999997</v>
      </c>
      <c r="G25" s="5">
        <v>7.8624000000000001</v>
      </c>
      <c r="H25">
        <v>0.71462999999999999</v>
      </c>
      <c r="I25">
        <v>0.49036000000000002</v>
      </c>
      <c r="J25" s="3">
        <v>3.3164000000000002E-3</v>
      </c>
      <c r="L25" s="18"/>
    </row>
    <row r="26" spans="1:12" x14ac:dyDescent="0.3">
      <c r="A26" s="15">
        <v>3</v>
      </c>
      <c r="B26">
        <v>8</v>
      </c>
      <c r="C26" s="7" t="s">
        <v>51</v>
      </c>
      <c r="D26">
        <v>1</v>
      </c>
      <c r="E26">
        <v>25</v>
      </c>
      <c r="F26">
        <v>29.93</v>
      </c>
      <c r="G26" s="11">
        <v>8.0152999999999999</v>
      </c>
      <c r="H26">
        <v>0.81713999999999998</v>
      </c>
      <c r="I26">
        <v>0.42096</v>
      </c>
      <c r="J26" s="3">
        <v>1.2578000000000001E-2</v>
      </c>
      <c r="L26" s="18">
        <f>AVERAGE(G26:G27,G30)</f>
        <v>8.015366666666667</v>
      </c>
    </row>
    <row r="27" spans="1:12" x14ac:dyDescent="0.3">
      <c r="B27">
        <v>9</v>
      </c>
      <c r="C27" s="7" t="s">
        <v>52</v>
      </c>
      <c r="D27">
        <v>1</v>
      </c>
      <c r="E27">
        <v>25</v>
      </c>
      <c r="F27">
        <v>29.93</v>
      </c>
      <c r="G27" s="11">
        <v>8.0154999999999994</v>
      </c>
      <c r="H27">
        <v>0.81489</v>
      </c>
      <c r="I27">
        <v>0.41881000000000002</v>
      </c>
      <c r="J27" s="3">
        <v>1.0828000000000001E-2</v>
      </c>
      <c r="L27" s="18"/>
    </row>
    <row r="28" spans="1:12" x14ac:dyDescent="0.3">
      <c r="B28">
        <v>10</v>
      </c>
      <c r="C28" s="7" t="s">
        <v>53</v>
      </c>
      <c r="D28">
        <v>1</v>
      </c>
      <c r="E28">
        <v>25</v>
      </c>
      <c r="F28">
        <v>29.93</v>
      </c>
      <c r="G28" s="9">
        <v>8.0166000000000004</v>
      </c>
      <c r="H28">
        <v>0.81413999999999997</v>
      </c>
      <c r="I28">
        <v>0.41710999999999998</v>
      </c>
      <c r="J28" s="3">
        <v>9.9243999999999999E-3</v>
      </c>
      <c r="L28" s="18"/>
    </row>
    <row r="29" spans="1:12" x14ac:dyDescent="0.3">
      <c r="B29">
        <v>11</v>
      </c>
      <c r="C29" s="7" t="s">
        <v>54</v>
      </c>
      <c r="D29">
        <v>1</v>
      </c>
      <c r="E29">
        <v>25</v>
      </c>
      <c r="F29">
        <v>29.93</v>
      </c>
      <c r="G29" s="9">
        <v>8.0166000000000004</v>
      </c>
      <c r="H29">
        <v>0.81376000000000004</v>
      </c>
      <c r="I29">
        <v>0.41661999999999999</v>
      </c>
      <c r="J29" s="3">
        <v>9.3694E-3</v>
      </c>
      <c r="L29" s="18"/>
    </row>
    <row r="30" spans="1:12" x14ac:dyDescent="0.3">
      <c r="B30">
        <v>12</v>
      </c>
      <c r="C30" s="7" t="s">
        <v>55</v>
      </c>
      <c r="D30">
        <v>1</v>
      </c>
      <c r="E30">
        <v>25</v>
      </c>
      <c r="F30">
        <v>29.93</v>
      </c>
      <c r="G30" s="11">
        <v>8.0152999999999999</v>
      </c>
      <c r="H30">
        <v>0.81406000000000001</v>
      </c>
      <c r="I30">
        <v>0.41794999999999999</v>
      </c>
      <c r="J30" s="3">
        <v>9.5452999999999996E-3</v>
      </c>
      <c r="L30" s="18"/>
    </row>
    <row r="31" spans="1:12" x14ac:dyDescent="0.3">
      <c r="A31" s="15">
        <v>4</v>
      </c>
      <c r="B31">
        <v>13</v>
      </c>
      <c r="C31" t="s">
        <v>56</v>
      </c>
      <c r="D31">
        <v>1</v>
      </c>
      <c r="E31">
        <v>25</v>
      </c>
      <c r="F31">
        <v>30.11</v>
      </c>
      <c r="G31" s="10">
        <v>8.0944000000000003</v>
      </c>
      <c r="H31">
        <v>0.81603000000000003</v>
      </c>
      <c r="I31">
        <v>0.36319000000000001</v>
      </c>
      <c r="J31" s="3">
        <v>1.7144E-2</v>
      </c>
      <c r="L31" s="18">
        <f>AVERAGE(G32:G34)</f>
        <v>8.0932333333333339</v>
      </c>
    </row>
    <row r="32" spans="1:12" x14ac:dyDescent="0.3">
      <c r="B32">
        <v>14</v>
      </c>
      <c r="C32" t="s">
        <v>57</v>
      </c>
      <c r="D32">
        <v>1</v>
      </c>
      <c r="E32">
        <v>25</v>
      </c>
      <c r="F32">
        <v>30.11</v>
      </c>
      <c r="G32" s="5">
        <v>8.0936000000000003</v>
      </c>
      <c r="H32">
        <v>0.81367999999999996</v>
      </c>
      <c r="I32">
        <v>0.36120000000000002</v>
      </c>
      <c r="J32" s="3">
        <v>1.4468999999999999E-2</v>
      </c>
      <c r="L32" s="18"/>
    </row>
    <row r="33" spans="1:12" x14ac:dyDescent="0.3">
      <c r="B33">
        <v>15</v>
      </c>
      <c r="C33" t="s">
        <v>58</v>
      </c>
      <c r="D33">
        <v>1</v>
      </c>
      <c r="E33">
        <v>25</v>
      </c>
      <c r="F33">
        <v>30.11</v>
      </c>
      <c r="G33" s="5">
        <v>8.0929000000000002</v>
      </c>
      <c r="H33">
        <v>0.81484000000000001</v>
      </c>
      <c r="I33">
        <v>0.36296</v>
      </c>
      <c r="J33" s="3">
        <v>1.5819E-2</v>
      </c>
      <c r="L33" s="18"/>
    </row>
    <row r="34" spans="1:12" x14ac:dyDescent="0.3">
      <c r="B34">
        <v>16</v>
      </c>
      <c r="C34" t="s">
        <v>59</v>
      </c>
      <c r="D34">
        <v>1</v>
      </c>
      <c r="E34">
        <v>25</v>
      </c>
      <c r="F34">
        <v>30.11</v>
      </c>
      <c r="G34" s="5">
        <v>8.0931999999999995</v>
      </c>
      <c r="H34">
        <v>0.81349000000000005</v>
      </c>
      <c r="I34">
        <v>0.36120000000000002</v>
      </c>
      <c r="J34" s="3">
        <v>1.4179000000000001E-2</v>
      </c>
      <c r="L34" s="18"/>
    </row>
    <row r="35" spans="1:12" x14ac:dyDescent="0.3">
      <c r="B35">
        <v>17</v>
      </c>
      <c r="C35" t="s">
        <v>60</v>
      </c>
      <c r="D35">
        <v>1</v>
      </c>
      <c r="E35">
        <v>25</v>
      </c>
      <c r="F35">
        <v>30.11</v>
      </c>
      <c r="G35" s="10">
        <v>8.0950000000000006</v>
      </c>
      <c r="H35">
        <v>0.81611</v>
      </c>
      <c r="I35">
        <v>0.36287000000000003</v>
      </c>
      <c r="J35" s="3">
        <v>1.7266E-2</v>
      </c>
      <c r="L35" s="18"/>
    </row>
    <row r="36" spans="1:12" x14ac:dyDescent="0.3">
      <c r="B36">
        <v>18</v>
      </c>
      <c r="C36" t="s">
        <v>61</v>
      </c>
      <c r="D36">
        <v>1</v>
      </c>
      <c r="E36">
        <v>25</v>
      </c>
      <c r="F36">
        <v>30.11</v>
      </c>
      <c r="G36" s="10">
        <v>8.0939999999999994</v>
      </c>
      <c r="H36">
        <v>0.81428</v>
      </c>
      <c r="I36">
        <v>0.36137999999999998</v>
      </c>
      <c r="J36" s="3">
        <v>1.4787E-2</v>
      </c>
      <c r="L36" s="18"/>
    </row>
    <row r="37" spans="1:12" x14ac:dyDescent="0.3">
      <c r="A37" s="15">
        <v>5</v>
      </c>
      <c r="B37">
        <v>19</v>
      </c>
      <c r="C37" s="7" t="s">
        <v>62</v>
      </c>
      <c r="D37">
        <v>1</v>
      </c>
      <c r="E37">
        <v>25</v>
      </c>
      <c r="F37">
        <v>32.549999999999997</v>
      </c>
      <c r="G37" s="9">
        <v>7.9729999999999999</v>
      </c>
      <c r="H37">
        <v>0.70881000000000005</v>
      </c>
      <c r="I37">
        <v>0.39184000000000002</v>
      </c>
      <c r="J37" s="3">
        <v>8.7828999999999997E-3</v>
      </c>
      <c r="L37" s="18">
        <f>AVERAGE(G38,G40:G41)</f>
        <v>7.9741666666666662</v>
      </c>
    </row>
    <row r="38" spans="1:12" x14ac:dyDescent="0.3">
      <c r="B38">
        <v>20</v>
      </c>
      <c r="C38" s="7" t="s">
        <v>63</v>
      </c>
      <c r="D38">
        <v>1</v>
      </c>
      <c r="E38">
        <v>25</v>
      </c>
      <c r="F38">
        <v>32.549999999999997</v>
      </c>
      <c r="G38" s="11">
        <v>7.9741</v>
      </c>
      <c r="H38">
        <v>0.71692</v>
      </c>
      <c r="I38">
        <v>0.39896999999999999</v>
      </c>
      <c r="J38" s="3">
        <v>1.6617E-2</v>
      </c>
      <c r="L38" s="18"/>
    </row>
    <row r="39" spans="1:12" x14ac:dyDescent="0.3">
      <c r="B39">
        <v>21</v>
      </c>
      <c r="C39" s="7" t="s">
        <v>64</v>
      </c>
      <c r="D39">
        <v>1</v>
      </c>
      <c r="E39">
        <v>25</v>
      </c>
      <c r="F39">
        <v>32.549999999999997</v>
      </c>
      <c r="G39" s="9">
        <v>7.9715999999999996</v>
      </c>
      <c r="H39">
        <v>0.71201999999999999</v>
      </c>
      <c r="I39">
        <v>0.39629999999999999</v>
      </c>
      <c r="J39" s="3">
        <v>1.2347E-2</v>
      </c>
      <c r="L39" s="18"/>
    </row>
    <row r="40" spans="1:12" x14ac:dyDescent="0.3">
      <c r="B40">
        <v>22</v>
      </c>
      <c r="C40" s="7" t="s">
        <v>65</v>
      </c>
      <c r="D40">
        <v>1</v>
      </c>
      <c r="E40">
        <v>25</v>
      </c>
      <c r="F40">
        <v>32.549999999999997</v>
      </c>
      <c r="G40" s="11">
        <v>7.9745999999999997</v>
      </c>
      <c r="H40">
        <v>0.71072999999999997</v>
      </c>
      <c r="I40">
        <v>0.39302999999999999</v>
      </c>
      <c r="J40" s="3">
        <v>1.1832000000000001E-2</v>
      </c>
      <c r="L40" s="5"/>
    </row>
    <row r="41" spans="1:12" x14ac:dyDescent="0.3">
      <c r="B41">
        <v>23</v>
      </c>
      <c r="C41" s="7" t="s">
        <v>66</v>
      </c>
      <c r="D41">
        <v>1</v>
      </c>
      <c r="E41">
        <v>25</v>
      </c>
      <c r="F41">
        <v>32.549999999999997</v>
      </c>
      <c r="G41" s="11">
        <v>7.9737999999999998</v>
      </c>
      <c r="H41">
        <v>0.70969000000000004</v>
      </c>
      <c r="I41">
        <v>0.39283000000000001</v>
      </c>
      <c r="J41" s="3">
        <v>1.1237E-2</v>
      </c>
      <c r="L41" s="5"/>
    </row>
    <row r="42" spans="1:12" x14ac:dyDescent="0.3">
      <c r="A42" s="15">
        <v>6</v>
      </c>
      <c r="B42">
        <v>24</v>
      </c>
      <c r="C42" t="s">
        <v>67</v>
      </c>
      <c r="D42">
        <v>1</v>
      </c>
      <c r="E42">
        <v>25</v>
      </c>
      <c r="F42">
        <v>34.89</v>
      </c>
      <c r="G42" s="5">
        <v>7.9085999999999999</v>
      </c>
      <c r="H42">
        <v>0.63493999999999995</v>
      </c>
      <c r="I42">
        <v>0.39550999999999997</v>
      </c>
      <c r="J42" s="3">
        <v>7.5072999999999997E-3</v>
      </c>
      <c r="L42" s="18">
        <f>AVERAGE(G42:G44)</f>
        <v>7.9087666666666658</v>
      </c>
    </row>
    <row r="43" spans="1:12" x14ac:dyDescent="0.3">
      <c r="B43">
        <v>25</v>
      </c>
      <c r="C43" t="s">
        <v>68</v>
      </c>
      <c r="D43">
        <v>1</v>
      </c>
      <c r="E43">
        <v>25</v>
      </c>
      <c r="F43">
        <v>34.89</v>
      </c>
      <c r="G43" s="5">
        <v>7.9089999999999998</v>
      </c>
      <c r="H43">
        <v>0.63605</v>
      </c>
      <c r="I43">
        <v>0.39618999999999999</v>
      </c>
      <c r="J43" s="3">
        <v>8.2660000000000008E-3</v>
      </c>
      <c r="L43" s="5"/>
    </row>
    <row r="44" spans="1:12" x14ac:dyDescent="0.3">
      <c r="B44">
        <v>26</v>
      </c>
      <c r="C44" t="s">
        <v>69</v>
      </c>
      <c r="D44">
        <v>1</v>
      </c>
      <c r="E44">
        <v>25</v>
      </c>
      <c r="F44">
        <v>34.89</v>
      </c>
      <c r="G44" s="5">
        <v>7.9086999999999996</v>
      </c>
      <c r="H44">
        <v>0.63565000000000005</v>
      </c>
      <c r="I44">
        <v>0.39610000000000001</v>
      </c>
      <c r="J44" s="3">
        <v>8.1344E-3</v>
      </c>
      <c r="L44" s="5"/>
    </row>
    <row r="45" spans="1:12" x14ac:dyDescent="0.3">
      <c r="A45" s="15">
        <v>7</v>
      </c>
      <c r="B45">
        <v>27</v>
      </c>
      <c r="C45" s="7" t="s">
        <v>70</v>
      </c>
      <c r="D45">
        <v>1</v>
      </c>
      <c r="E45">
        <v>25</v>
      </c>
      <c r="F45">
        <v>32.880000000000003</v>
      </c>
      <c r="G45" s="11">
        <v>7.9522000000000004</v>
      </c>
      <c r="H45">
        <v>0.62905</v>
      </c>
      <c r="I45">
        <v>0.35963000000000001</v>
      </c>
      <c r="J45" s="3">
        <v>1.9773999999999998E-3</v>
      </c>
      <c r="L45" s="18">
        <f>AVERAGE(G45:G46,G48)</f>
        <v>7.9520333333333326</v>
      </c>
    </row>
    <row r="46" spans="1:12" x14ac:dyDescent="0.3">
      <c r="B46">
        <v>28</v>
      </c>
      <c r="C46" s="7" t="s">
        <v>71</v>
      </c>
      <c r="D46">
        <v>1</v>
      </c>
      <c r="E46">
        <v>25</v>
      </c>
      <c r="F46">
        <v>32.880000000000003</v>
      </c>
      <c r="G46" s="11">
        <v>7.952</v>
      </c>
      <c r="H46">
        <v>0.62924999999999998</v>
      </c>
      <c r="I46">
        <v>0.36025000000000001</v>
      </c>
      <c r="J46" s="3">
        <v>2.8695999999999999E-3</v>
      </c>
      <c r="L46" s="5"/>
    </row>
    <row r="47" spans="1:12" x14ac:dyDescent="0.3">
      <c r="B47">
        <v>29</v>
      </c>
      <c r="C47" s="7" t="s">
        <v>72</v>
      </c>
      <c r="D47">
        <v>1</v>
      </c>
      <c r="E47">
        <v>25</v>
      </c>
      <c r="F47">
        <v>32.880000000000003</v>
      </c>
      <c r="G47" s="9">
        <v>7.9534000000000002</v>
      </c>
      <c r="H47">
        <v>0.62961</v>
      </c>
      <c r="I47">
        <v>0.35959000000000002</v>
      </c>
      <c r="J47" s="3">
        <v>3.1032999999999998E-3</v>
      </c>
      <c r="L47" s="5"/>
    </row>
    <row r="48" spans="1:12" x14ac:dyDescent="0.3">
      <c r="B48">
        <v>30</v>
      </c>
      <c r="C48" s="7" t="s">
        <v>73</v>
      </c>
      <c r="D48">
        <v>1</v>
      </c>
      <c r="E48">
        <v>25</v>
      </c>
      <c r="F48">
        <v>32.880000000000003</v>
      </c>
      <c r="G48" s="11">
        <v>7.9519000000000002</v>
      </c>
      <c r="H48">
        <v>0.62936000000000003</v>
      </c>
      <c r="I48">
        <v>0.36047000000000001</v>
      </c>
      <c r="J48" s="3">
        <v>2.9735999999999999E-3</v>
      </c>
      <c r="L48" s="5"/>
    </row>
    <row r="49" spans="1:12" x14ac:dyDescent="0.3">
      <c r="A49" s="15">
        <v>8</v>
      </c>
      <c r="B49">
        <v>31</v>
      </c>
      <c r="C49" t="s">
        <v>74</v>
      </c>
      <c r="D49">
        <v>1</v>
      </c>
      <c r="E49">
        <v>25</v>
      </c>
      <c r="F49">
        <v>32.880000000000003</v>
      </c>
      <c r="G49" s="5">
        <v>7.9530000000000003</v>
      </c>
      <c r="H49">
        <v>0.62944</v>
      </c>
      <c r="I49">
        <v>0.35963000000000001</v>
      </c>
      <c r="J49" s="3">
        <v>2.8213999999999999E-3</v>
      </c>
      <c r="L49" s="18">
        <f>AVERAGE(G49,G51:G53)</f>
        <v>7.9319249999999997</v>
      </c>
    </row>
    <row r="50" spans="1:12" x14ac:dyDescent="0.3">
      <c r="B50">
        <v>32</v>
      </c>
      <c r="C50" t="s">
        <v>75</v>
      </c>
      <c r="D50">
        <v>1</v>
      </c>
      <c r="E50">
        <v>25</v>
      </c>
      <c r="F50">
        <v>34.25</v>
      </c>
      <c r="G50" s="12">
        <v>7.9240000000000004</v>
      </c>
      <c r="H50">
        <v>0.66786000000000001</v>
      </c>
      <c r="I50">
        <v>0.39721000000000001</v>
      </c>
      <c r="J50" s="3">
        <v>-1.0002E-2</v>
      </c>
      <c r="L50" s="5"/>
    </row>
    <row r="51" spans="1:12" x14ac:dyDescent="0.3">
      <c r="B51">
        <v>33</v>
      </c>
      <c r="C51" t="s">
        <v>76</v>
      </c>
      <c r="D51">
        <v>1</v>
      </c>
      <c r="E51">
        <v>25</v>
      </c>
      <c r="F51">
        <v>34.25</v>
      </c>
      <c r="G51" s="13">
        <v>7.9253999999999998</v>
      </c>
      <c r="H51">
        <v>0.66742999999999997</v>
      </c>
      <c r="I51">
        <v>0.39605000000000001</v>
      </c>
      <c r="J51" s="3">
        <v>-9.1933999999999991E-3</v>
      </c>
      <c r="L51" s="5"/>
    </row>
    <row r="52" spans="1:12" x14ac:dyDescent="0.3">
      <c r="B52">
        <v>34</v>
      </c>
      <c r="C52" t="s">
        <v>77</v>
      </c>
      <c r="D52">
        <v>1</v>
      </c>
      <c r="E52">
        <v>25</v>
      </c>
      <c r="F52">
        <v>34.25</v>
      </c>
      <c r="G52" s="13">
        <v>7.9246999999999996</v>
      </c>
      <c r="H52">
        <v>0.66783000000000003</v>
      </c>
      <c r="I52">
        <v>0.39699000000000001</v>
      </c>
      <c r="J52" s="3">
        <v>-8.9726000000000007E-3</v>
      </c>
      <c r="L52" s="5"/>
    </row>
    <row r="53" spans="1:12" x14ac:dyDescent="0.3">
      <c r="B53">
        <v>35</v>
      </c>
      <c r="C53" t="s">
        <v>78</v>
      </c>
      <c r="D53">
        <v>1</v>
      </c>
      <c r="E53">
        <v>25</v>
      </c>
      <c r="F53">
        <v>34.25</v>
      </c>
      <c r="G53" s="13">
        <v>7.9245999999999999</v>
      </c>
      <c r="H53">
        <v>0.66832000000000003</v>
      </c>
      <c r="I53">
        <v>0.39745999999999998</v>
      </c>
      <c r="J53" s="3">
        <v>-8.7252000000000007E-3</v>
      </c>
      <c r="L53" s="5"/>
    </row>
    <row r="54" spans="1:12" x14ac:dyDescent="0.3">
      <c r="A54" s="15">
        <v>9</v>
      </c>
      <c r="B54">
        <v>36</v>
      </c>
      <c r="C54" s="7" t="s">
        <v>79</v>
      </c>
      <c r="D54">
        <v>1</v>
      </c>
      <c r="E54">
        <v>25</v>
      </c>
      <c r="F54">
        <v>33.24</v>
      </c>
      <c r="G54" s="11">
        <v>7.9513999999999996</v>
      </c>
      <c r="H54">
        <v>0.66524000000000005</v>
      </c>
      <c r="I54">
        <v>0.38351000000000002</v>
      </c>
      <c r="J54" s="3">
        <v>9.5487000000000002E-3</v>
      </c>
      <c r="L54" s="18">
        <f>AVERAGE(G54:G56)</f>
        <v>7.9516999999999998</v>
      </c>
    </row>
    <row r="55" spans="1:12" x14ac:dyDescent="0.3">
      <c r="B55">
        <v>37</v>
      </c>
      <c r="C55" s="7" t="s">
        <v>80</v>
      </c>
      <c r="D55">
        <v>1</v>
      </c>
      <c r="E55">
        <v>25</v>
      </c>
      <c r="F55">
        <v>33.24</v>
      </c>
      <c r="G55" s="11">
        <v>7.952</v>
      </c>
      <c r="H55">
        <v>0.66637999999999997</v>
      </c>
      <c r="I55">
        <v>0.38402999999999998</v>
      </c>
      <c r="J55" s="3">
        <v>1.0406E-2</v>
      </c>
      <c r="L55" s="5"/>
    </row>
    <row r="56" spans="1:12" x14ac:dyDescent="0.3">
      <c r="B56">
        <v>38</v>
      </c>
      <c r="C56" s="7" t="s">
        <v>81</v>
      </c>
      <c r="D56">
        <v>1</v>
      </c>
      <c r="E56">
        <v>25</v>
      </c>
      <c r="F56">
        <v>33.24</v>
      </c>
      <c r="G56" s="11">
        <v>7.9516999999999998</v>
      </c>
      <c r="H56">
        <v>0.66588999999999998</v>
      </c>
      <c r="I56">
        <v>0.38368000000000002</v>
      </c>
      <c r="J56" s="3">
        <v>9.6439999999999998E-3</v>
      </c>
      <c r="L56" s="5"/>
    </row>
    <row r="57" spans="1:12" x14ac:dyDescent="0.3">
      <c r="A57" s="15">
        <v>10</v>
      </c>
      <c r="B57">
        <v>39</v>
      </c>
      <c r="C57" t="s">
        <v>82</v>
      </c>
      <c r="D57">
        <v>1</v>
      </c>
      <c r="E57">
        <v>25</v>
      </c>
      <c r="F57">
        <v>33.47</v>
      </c>
      <c r="G57" s="5">
        <v>7.9390999999999998</v>
      </c>
      <c r="H57">
        <v>0.65598000000000001</v>
      </c>
      <c r="I57">
        <v>0.38480999999999999</v>
      </c>
      <c r="J57" s="3">
        <v>3.6305999999999999E-3</v>
      </c>
      <c r="L57" s="18">
        <f>AVERAGE(G57:G59)</f>
        <v>7.9387333333333343</v>
      </c>
    </row>
    <row r="58" spans="1:12" x14ac:dyDescent="0.3">
      <c r="B58">
        <v>40</v>
      </c>
      <c r="C58" t="s">
        <v>83</v>
      </c>
      <c r="D58">
        <v>1</v>
      </c>
      <c r="E58">
        <v>25</v>
      </c>
      <c r="F58">
        <v>33.47</v>
      </c>
      <c r="G58" s="5">
        <v>7.9386000000000001</v>
      </c>
      <c r="H58">
        <v>0.65742999999999996</v>
      </c>
      <c r="I58">
        <v>0.38661000000000001</v>
      </c>
      <c r="J58" s="3">
        <v>4.9423999999999996E-3</v>
      </c>
      <c r="L58" s="5"/>
    </row>
    <row r="59" spans="1:12" x14ac:dyDescent="0.3">
      <c r="B59">
        <v>41</v>
      </c>
      <c r="C59" t="s">
        <v>84</v>
      </c>
      <c r="D59">
        <v>1</v>
      </c>
      <c r="E59">
        <v>25</v>
      </c>
      <c r="F59">
        <v>33.47</v>
      </c>
      <c r="G59" s="5">
        <v>7.9385000000000003</v>
      </c>
      <c r="H59">
        <v>0.65725999999999996</v>
      </c>
      <c r="I59">
        <v>0.38658999999999999</v>
      </c>
      <c r="J59" s="3">
        <v>5.0058000000000004E-3</v>
      </c>
      <c r="L59" s="5"/>
    </row>
    <row r="60" spans="1:12" x14ac:dyDescent="0.3">
      <c r="A60" s="15">
        <v>11</v>
      </c>
      <c r="B60">
        <v>42</v>
      </c>
      <c r="C60" s="7" t="s">
        <v>85</v>
      </c>
      <c r="D60">
        <v>1</v>
      </c>
      <c r="E60">
        <v>25</v>
      </c>
      <c r="F60">
        <v>32.67</v>
      </c>
      <c r="G60" s="11">
        <v>7.8647</v>
      </c>
      <c r="H60">
        <v>0.64136000000000004</v>
      </c>
      <c r="I60">
        <v>0.44026999999999999</v>
      </c>
      <c r="J60" s="3">
        <v>5.0464000000000004E-3</v>
      </c>
      <c r="L60" s="18">
        <f>AVERAGE(G60:G62)</f>
        <v>7.8648333333333333</v>
      </c>
    </row>
    <row r="61" spans="1:12" x14ac:dyDescent="0.3">
      <c r="B61">
        <v>43</v>
      </c>
      <c r="C61" s="7" t="s">
        <v>86</v>
      </c>
      <c r="D61">
        <v>1</v>
      </c>
      <c r="E61">
        <v>25</v>
      </c>
      <c r="F61">
        <v>32.67</v>
      </c>
      <c r="G61" s="11">
        <v>7.8651999999999997</v>
      </c>
      <c r="H61">
        <v>0.64359</v>
      </c>
      <c r="I61">
        <v>0.44196999999999997</v>
      </c>
      <c r="J61" s="3">
        <v>6.8358999999999998E-3</v>
      </c>
      <c r="L61" s="5"/>
    </row>
    <row r="62" spans="1:12" x14ac:dyDescent="0.3">
      <c r="B62">
        <v>44</v>
      </c>
      <c r="C62" s="7" t="s">
        <v>87</v>
      </c>
      <c r="D62">
        <v>1</v>
      </c>
      <c r="E62">
        <v>25</v>
      </c>
      <c r="F62">
        <v>32.67</v>
      </c>
      <c r="G62" s="11">
        <v>7.8646000000000003</v>
      </c>
      <c r="H62">
        <v>0.64285000000000003</v>
      </c>
      <c r="I62">
        <v>0.44181999999999999</v>
      </c>
      <c r="J62" s="3">
        <v>6.2899999999999996E-3</v>
      </c>
      <c r="L62" s="5"/>
    </row>
    <row r="63" spans="1:12" x14ac:dyDescent="0.3">
      <c r="A63" s="15">
        <v>12</v>
      </c>
      <c r="B63">
        <v>45</v>
      </c>
      <c r="C63" t="s">
        <v>88</v>
      </c>
      <c r="D63">
        <v>1</v>
      </c>
      <c r="E63">
        <v>25</v>
      </c>
      <c r="F63">
        <v>34.43</v>
      </c>
      <c r="G63" s="5">
        <v>7.9105999999999996</v>
      </c>
      <c r="H63">
        <v>0.61706000000000005</v>
      </c>
      <c r="I63">
        <v>0.38003999999999999</v>
      </c>
      <c r="J63" s="3">
        <v>-2.0452000000000001E-3</v>
      </c>
      <c r="L63" s="18">
        <f>AVERAGE(G63:G65)</f>
        <v>7.9105999999999996</v>
      </c>
    </row>
    <row r="64" spans="1:12" x14ac:dyDescent="0.3">
      <c r="B64">
        <v>46</v>
      </c>
      <c r="C64" t="s">
        <v>89</v>
      </c>
      <c r="D64">
        <v>1</v>
      </c>
      <c r="E64">
        <v>25</v>
      </c>
      <c r="F64">
        <v>34.43</v>
      </c>
      <c r="G64" s="5">
        <v>7.9104000000000001</v>
      </c>
      <c r="H64">
        <v>0.61643000000000003</v>
      </c>
      <c r="I64">
        <v>0.37938</v>
      </c>
      <c r="J64" s="3">
        <v>-3.1691000000000002E-3</v>
      </c>
      <c r="L64" s="5"/>
    </row>
    <row r="65" spans="1:12" x14ac:dyDescent="0.3">
      <c r="B65">
        <v>47</v>
      </c>
      <c r="C65" t="s">
        <v>90</v>
      </c>
      <c r="D65">
        <v>1</v>
      </c>
      <c r="E65">
        <v>25</v>
      </c>
      <c r="F65">
        <v>34.43</v>
      </c>
      <c r="G65" s="5">
        <v>7.9108000000000001</v>
      </c>
      <c r="H65">
        <v>0.61682000000000003</v>
      </c>
      <c r="I65">
        <v>0.37934000000000001</v>
      </c>
      <c r="J65" s="3">
        <v>-3.0975E-3</v>
      </c>
      <c r="L65" s="5"/>
    </row>
    <row r="66" spans="1:12" x14ac:dyDescent="0.3">
      <c r="A66" s="15">
        <v>13</v>
      </c>
      <c r="B66">
        <v>48</v>
      </c>
      <c r="C66" s="7" t="s">
        <v>91</v>
      </c>
      <c r="D66">
        <v>1</v>
      </c>
      <c r="E66">
        <v>25</v>
      </c>
      <c r="F66">
        <v>34.96</v>
      </c>
      <c r="G66" s="9">
        <v>7.8855000000000004</v>
      </c>
      <c r="H66">
        <v>0.61384000000000005</v>
      </c>
      <c r="I66">
        <v>0.39865</v>
      </c>
      <c r="J66" s="3">
        <v>1.5264E-3</v>
      </c>
      <c r="L66" s="18">
        <f>AVERAGE(G67:G69)</f>
        <v>7.8864666666666672</v>
      </c>
    </row>
    <row r="67" spans="1:12" x14ac:dyDescent="0.3">
      <c r="B67">
        <v>49</v>
      </c>
      <c r="C67" s="7" t="s">
        <v>92</v>
      </c>
      <c r="D67">
        <v>1</v>
      </c>
      <c r="E67">
        <v>25</v>
      </c>
      <c r="F67">
        <v>34.96</v>
      </c>
      <c r="G67" s="11">
        <v>7.8860000000000001</v>
      </c>
      <c r="H67">
        <v>0.61858000000000002</v>
      </c>
      <c r="I67">
        <v>0.40137</v>
      </c>
      <c r="J67" s="3">
        <v>1.7347E-3</v>
      </c>
      <c r="L67" s="5"/>
    </row>
    <row r="68" spans="1:12" x14ac:dyDescent="0.3">
      <c r="B68">
        <v>50</v>
      </c>
      <c r="C68" s="7" t="s">
        <v>93</v>
      </c>
      <c r="D68">
        <v>1</v>
      </c>
      <c r="E68">
        <v>25</v>
      </c>
      <c r="F68">
        <v>34.96</v>
      </c>
      <c r="G68" s="11">
        <v>7.8865999999999996</v>
      </c>
      <c r="H68">
        <v>0.62087999999999999</v>
      </c>
      <c r="I68">
        <v>0.40237000000000001</v>
      </c>
      <c r="J68" s="3">
        <v>1.8001E-3</v>
      </c>
      <c r="L68" s="5"/>
    </row>
    <row r="69" spans="1:12" x14ac:dyDescent="0.3">
      <c r="B69">
        <v>51</v>
      </c>
      <c r="C69" s="7" t="s">
        <v>94</v>
      </c>
      <c r="D69">
        <v>1</v>
      </c>
      <c r="E69">
        <v>25</v>
      </c>
      <c r="F69" s="8">
        <v>34.96</v>
      </c>
      <c r="G69" s="11">
        <v>7.8868</v>
      </c>
      <c r="H69">
        <v>0.61987999999999999</v>
      </c>
      <c r="I69">
        <v>0.40150999999999998</v>
      </c>
      <c r="J69" s="3">
        <v>1.4677E-3</v>
      </c>
      <c r="L69" s="5"/>
    </row>
    <row r="70" spans="1:12" x14ac:dyDescent="0.3">
      <c r="A70" s="15">
        <v>14</v>
      </c>
      <c r="B70">
        <v>52</v>
      </c>
      <c r="C70" t="s">
        <v>95</v>
      </c>
      <c r="D70">
        <v>1</v>
      </c>
      <c r="E70">
        <v>25</v>
      </c>
      <c r="F70" s="8">
        <v>32.799999999999997</v>
      </c>
      <c r="G70" s="5">
        <v>7.8829000000000002</v>
      </c>
      <c r="H70">
        <v>0.60992999999999997</v>
      </c>
      <c r="I70">
        <v>0.40362999999999999</v>
      </c>
      <c r="J70" s="3">
        <v>6.1631000000000003E-3</v>
      </c>
      <c r="L70" s="18">
        <f>AVERAGE(G70,G72:G73)</f>
        <v>7.8831999999999995</v>
      </c>
    </row>
    <row r="71" spans="1:12" x14ac:dyDescent="0.3">
      <c r="B71">
        <v>53</v>
      </c>
      <c r="C71" t="s">
        <v>96</v>
      </c>
      <c r="D71">
        <v>1</v>
      </c>
      <c r="E71">
        <v>25</v>
      </c>
      <c r="F71" s="8">
        <v>32.799999999999997</v>
      </c>
      <c r="G71" s="10">
        <v>7.8840000000000003</v>
      </c>
      <c r="H71">
        <v>0.61177999999999999</v>
      </c>
      <c r="I71">
        <v>0.40465000000000001</v>
      </c>
      <c r="J71" s="3">
        <v>8.1396000000000003E-3</v>
      </c>
      <c r="L71" s="5"/>
    </row>
    <row r="72" spans="1:12" x14ac:dyDescent="0.3">
      <c r="B72">
        <v>54</v>
      </c>
      <c r="C72" t="s">
        <v>97</v>
      </c>
      <c r="D72">
        <v>1</v>
      </c>
      <c r="E72">
        <v>25</v>
      </c>
      <c r="F72" s="8">
        <v>32.799999999999997</v>
      </c>
      <c r="G72" s="5">
        <v>7.8836000000000004</v>
      </c>
      <c r="H72">
        <v>0.61109999999999998</v>
      </c>
      <c r="I72">
        <v>0.40423999999999999</v>
      </c>
      <c r="J72" s="3">
        <v>7.3609000000000001E-3</v>
      </c>
      <c r="L72" s="5"/>
    </row>
    <row r="73" spans="1:12" x14ac:dyDescent="0.3">
      <c r="B73">
        <v>55</v>
      </c>
      <c r="C73" t="s">
        <v>98</v>
      </c>
      <c r="D73">
        <v>1</v>
      </c>
      <c r="E73">
        <v>25</v>
      </c>
      <c r="F73" s="8">
        <v>32.799999999999997</v>
      </c>
      <c r="G73" s="5">
        <v>7.8830999999999998</v>
      </c>
      <c r="H73">
        <v>0.60777999999999999</v>
      </c>
      <c r="I73">
        <v>0.40139999999999998</v>
      </c>
      <c r="J73" s="3">
        <v>4.2342999999999999E-3</v>
      </c>
      <c r="L73" s="5"/>
    </row>
    <row r="74" spans="1:12" x14ac:dyDescent="0.3">
      <c r="A74" s="15">
        <v>15</v>
      </c>
      <c r="B74">
        <v>56</v>
      </c>
      <c r="C74" s="7" t="s">
        <v>99</v>
      </c>
      <c r="D74">
        <v>1</v>
      </c>
      <c r="E74">
        <v>25</v>
      </c>
      <c r="F74" s="8">
        <v>32.700000000000003</v>
      </c>
      <c r="G74" s="9">
        <v>7.9511000000000003</v>
      </c>
      <c r="H74">
        <v>0.68669000000000002</v>
      </c>
      <c r="I74">
        <v>0.39401000000000003</v>
      </c>
      <c r="J74" s="3">
        <v>2.9210999999999998E-3</v>
      </c>
      <c r="L74" s="18">
        <f>AVERAGE(G75,G77,G80)</f>
        <v>7.9502999999999995</v>
      </c>
    </row>
    <row r="75" spans="1:12" x14ac:dyDescent="0.3">
      <c r="B75">
        <v>57</v>
      </c>
      <c r="C75" s="7" t="s">
        <v>100</v>
      </c>
      <c r="D75">
        <v>1</v>
      </c>
      <c r="E75">
        <v>25</v>
      </c>
      <c r="F75" s="8">
        <v>32.700000000000003</v>
      </c>
      <c r="G75" s="11">
        <v>7.9503000000000004</v>
      </c>
      <c r="H75">
        <v>0.68600000000000005</v>
      </c>
      <c r="I75">
        <v>0.39423999999999998</v>
      </c>
      <c r="J75" s="3">
        <v>2.9716E-3</v>
      </c>
      <c r="L75" s="5"/>
    </row>
    <row r="76" spans="1:12" x14ac:dyDescent="0.3">
      <c r="B76">
        <v>58</v>
      </c>
      <c r="C76" s="7" t="s">
        <v>101</v>
      </c>
      <c r="D76">
        <v>1</v>
      </c>
      <c r="E76">
        <v>25</v>
      </c>
      <c r="F76" s="8">
        <v>32.700000000000003</v>
      </c>
      <c r="G76" s="9">
        <v>7.9478</v>
      </c>
      <c r="H76">
        <v>0.68625999999999998</v>
      </c>
      <c r="I76">
        <v>0.39660000000000001</v>
      </c>
      <c r="J76" s="3">
        <v>3.4423000000000001E-3</v>
      </c>
      <c r="L76" s="5"/>
    </row>
    <row r="77" spans="1:12" x14ac:dyDescent="0.3">
      <c r="B77">
        <v>59</v>
      </c>
      <c r="C77" s="7" t="s">
        <v>102</v>
      </c>
      <c r="D77">
        <v>1</v>
      </c>
      <c r="E77">
        <v>25</v>
      </c>
      <c r="F77" s="8">
        <v>32.700000000000003</v>
      </c>
      <c r="G77" s="11">
        <v>7.9504000000000001</v>
      </c>
      <c r="H77">
        <v>0.68450999999999995</v>
      </c>
      <c r="I77">
        <v>0.39337</v>
      </c>
      <c r="J77" s="3">
        <v>3.0766000000000001E-3</v>
      </c>
      <c r="L77" s="5"/>
    </row>
    <row r="78" spans="1:12" x14ac:dyDescent="0.3">
      <c r="B78">
        <v>60</v>
      </c>
      <c r="C78" s="7" t="s">
        <v>103</v>
      </c>
      <c r="D78">
        <v>1</v>
      </c>
      <c r="E78">
        <v>25</v>
      </c>
      <c r="F78" s="8">
        <v>32.700000000000003</v>
      </c>
      <c r="G78" s="9">
        <v>7.9518000000000004</v>
      </c>
      <c r="H78">
        <v>0.69057000000000002</v>
      </c>
      <c r="I78">
        <v>0.39842</v>
      </c>
      <c r="J78" s="3">
        <v>9.3212E-3</v>
      </c>
      <c r="L78" s="5"/>
    </row>
    <row r="79" spans="1:12" x14ac:dyDescent="0.3">
      <c r="B79">
        <v>61</v>
      </c>
      <c r="C79" s="7" t="s">
        <v>104</v>
      </c>
      <c r="D79">
        <v>1</v>
      </c>
      <c r="E79">
        <v>25</v>
      </c>
      <c r="F79" s="8">
        <v>32.700000000000003</v>
      </c>
      <c r="G79" s="9">
        <v>7.9522000000000004</v>
      </c>
      <c r="H79">
        <v>0.68505000000000005</v>
      </c>
      <c r="I79">
        <v>0.39315</v>
      </c>
      <c r="J79" s="3">
        <v>5.2084999999999996E-3</v>
      </c>
      <c r="L79" s="5"/>
    </row>
    <row r="80" spans="1:12" x14ac:dyDescent="0.3">
      <c r="B80">
        <v>62</v>
      </c>
      <c r="C80" s="7" t="s">
        <v>105</v>
      </c>
      <c r="D80">
        <v>1</v>
      </c>
      <c r="E80">
        <v>25</v>
      </c>
      <c r="F80" s="8">
        <v>32.700000000000003</v>
      </c>
      <c r="G80" s="11">
        <v>7.9501999999999997</v>
      </c>
      <c r="H80">
        <v>0.68310999999999999</v>
      </c>
      <c r="I80">
        <v>0.39278000000000002</v>
      </c>
      <c r="J80" s="3">
        <v>3.2520000000000001E-3</v>
      </c>
      <c r="L80" s="5"/>
    </row>
    <row r="81" spans="1:12" x14ac:dyDescent="0.3">
      <c r="A81" s="15">
        <v>16</v>
      </c>
      <c r="B81">
        <v>63</v>
      </c>
      <c r="C81" t="s">
        <v>106</v>
      </c>
      <c r="D81">
        <v>1</v>
      </c>
      <c r="E81">
        <v>25</v>
      </c>
      <c r="F81" s="8">
        <v>32.700000000000003</v>
      </c>
      <c r="G81" s="5">
        <v>7.9416000000000002</v>
      </c>
      <c r="H81">
        <v>0.66041000000000005</v>
      </c>
      <c r="I81">
        <v>0.38435999999999998</v>
      </c>
      <c r="J81" s="3">
        <v>-2.0709000000000001E-3</v>
      </c>
      <c r="L81" s="18">
        <f>AVERAGE(G81:G83,G86)</f>
        <v>7.9417500000000008</v>
      </c>
    </row>
    <row r="82" spans="1:12" x14ac:dyDescent="0.3">
      <c r="B82">
        <v>64</v>
      </c>
      <c r="C82" t="s">
        <v>107</v>
      </c>
      <c r="D82">
        <v>1</v>
      </c>
      <c r="E82">
        <v>25</v>
      </c>
      <c r="F82" s="8">
        <v>32.700000000000003</v>
      </c>
      <c r="G82" s="5">
        <v>7.9416000000000002</v>
      </c>
      <c r="H82">
        <v>0.66242999999999996</v>
      </c>
      <c r="I82">
        <v>0.38662999999999997</v>
      </c>
      <c r="J82" s="3">
        <v>5.6362000000000003E-4</v>
      </c>
      <c r="L82" s="5"/>
    </row>
    <row r="83" spans="1:12" x14ac:dyDescent="0.3">
      <c r="B83">
        <v>65</v>
      </c>
      <c r="C83" t="s">
        <v>108</v>
      </c>
      <c r="D83">
        <v>1</v>
      </c>
      <c r="E83">
        <v>25</v>
      </c>
      <c r="F83" s="8">
        <v>32.700000000000003</v>
      </c>
      <c r="G83" s="5">
        <v>7.9421999999999997</v>
      </c>
      <c r="H83">
        <v>0.66234999999999999</v>
      </c>
      <c r="I83">
        <v>0.3861</v>
      </c>
      <c r="J83" s="3">
        <v>6.4849999999999999E-4</v>
      </c>
      <c r="L83" s="5"/>
    </row>
    <row r="84" spans="1:12" x14ac:dyDescent="0.3">
      <c r="B84">
        <v>66</v>
      </c>
      <c r="C84" t="s">
        <v>109</v>
      </c>
      <c r="D84">
        <v>1</v>
      </c>
      <c r="E84">
        <v>25</v>
      </c>
      <c r="F84" s="8">
        <v>32.700000000000003</v>
      </c>
      <c r="G84" s="10">
        <v>7.9408000000000003</v>
      </c>
      <c r="H84">
        <v>0.66059000000000001</v>
      </c>
      <c r="I84">
        <v>0.38550000000000001</v>
      </c>
      <c r="J84" s="3">
        <v>-9.5224000000000003E-4</v>
      </c>
      <c r="L84" s="5"/>
    </row>
    <row r="85" spans="1:12" x14ac:dyDescent="0.3">
      <c r="B85">
        <v>67</v>
      </c>
      <c r="C85" t="s">
        <v>110</v>
      </c>
      <c r="D85">
        <v>1</v>
      </c>
      <c r="E85">
        <v>25</v>
      </c>
      <c r="F85" s="8">
        <v>32.700000000000003</v>
      </c>
      <c r="G85" s="10">
        <v>7.9428999999999998</v>
      </c>
      <c r="H85">
        <v>0.66059999999999997</v>
      </c>
      <c r="I85">
        <v>0.38401000000000002</v>
      </c>
      <c r="J85" s="3">
        <v>-6.1320999999999999E-4</v>
      </c>
      <c r="L85" s="5"/>
    </row>
    <row r="86" spans="1:12" x14ac:dyDescent="0.3">
      <c r="B86">
        <v>68</v>
      </c>
      <c r="C86" t="s">
        <v>111</v>
      </c>
      <c r="D86">
        <v>1</v>
      </c>
      <c r="E86">
        <v>25</v>
      </c>
      <c r="F86" s="8">
        <v>32.47</v>
      </c>
      <c r="G86" s="5">
        <v>7.9416000000000002</v>
      </c>
      <c r="H86">
        <v>0.65968000000000004</v>
      </c>
      <c r="I86">
        <v>0.38451999999999997</v>
      </c>
      <c r="J86" s="3">
        <v>-1.4224000000000001E-3</v>
      </c>
      <c r="L86" s="5"/>
    </row>
    <row r="87" spans="1:12" x14ac:dyDescent="0.3">
      <c r="A87" s="15">
        <v>17</v>
      </c>
      <c r="B87">
        <v>69</v>
      </c>
      <c r="C87" s="7" t="s">
        <v>112</v>
      </c>
      <c r="D87">
        <v>1</v>
      </c>
      <c r="E87">
        <v>25</v>
      </c>
      <c r="F87" s="8">
        <v>30.88</v>
      </c>
      <c r="G87" s="11">
        <v>7.8837000000000002</v>
      </c>
      <c r="H87">
        <v>0.60041</v>
      </c>
      <c r="I87">
        <v>0.40011000000000002</v>
      </c>
      <c r="J87" s="3">
        <v>6.3518999999999997E-3</v>
      </c>
      <c r="L87" s="18">
        <f>AVERAGE(G87:G89)</f>
        <v>7.8832666666666666</v>
      </c>
    </row>
    <row r="88" spans="1:12" x14ac:dyDescent="0.3">
      <c r="B88">
        <v>70</v>
      </c>
      <c r="C88" s="7" t="s">
        <v>113</v>
      </c>
      <c r="D88">
        <v>1</v>
      </c>
      <c r="E88">
        <v>25</v>
      </c>
      <c r="F88" s="8">
        <v>30.88</v>
      </c>
      <c r="G88" s="11">
        <v>7.8830999999999998</v>
      </c>
      <c r="H88">
        <v>0.60609999999999997</v>
      </c>
      <c r="I88">
        <v>0.40427000000000002</v>
      </c>
      <c r="J88" s="3">
        <v>6.1482999999999998E-3</v>
      </c>
      <c r="L88" s="5"/>
    </row>
    <row r="89" spans="1:12" x14ac:dyDescent="0.3">
      <c r="B89">
        <v>71</v>
      </c>
      <c r="C89" s="7" t="s">
        <v>114</v>
      </c>
      <c r="D89">
        <v>1</v>
      </c>
      <c r="E89">
        <v>25</v>
      </c>
      <c r="F89" s="8">
        <v>30.88</v>
      </c>
      <c r="G89" s="11">
        <v>7.883</v>
      </c>
      <c r="H89">
        <v>0.60655000000000003</v>
      </c>
      <c r="I89">
        <v>0.40439999999999998</v>
      </c>
      <c r="J89" s="3">
        <v>5.3052999999999998E-3</v>
      </c>
      <c r="L89" s="5"/>
    </row>
    <row r="90" spans="1:12" x14ac:dyDescent="0.3">
      <c r="A90" s="15">
        <v>18</v>
      </c>
      <c r="B90">
        <v>72</v>
      </c>
      <c r="C90" t="s">
        <v>115</v>
      </c>
      <c r="D90">
        <v>1</v>
      </c>
      <c r="E90">
        <v>25</v>
      </c>
      <c r="F90" s="8">
        <v>32.51</v>
      </c>
      <c r="G90" s="5">
        <v>7.9085000000000001</v>
      </c>
      <c r="H90">
        <v>0.64015</v>
      </c>
      <c r="I90">
        <v>0.40304000000000001</v>
      </c>
      <c r="J90" s="3">
        <v>7.7758000000000002E-3</v>
      </c>
      <c r="L90" s="18">
        <f>AVERAGE(G90:G92)</f>
        <v>7.9088666666666674</v>
      </c>
    </row>
    <row r="91" spans="1:12" x14ac:dyDescent="0.3">
      <c r="B91">
        <v>73</v>
      </c>
      <c r="C91" t="s">
        <v>116</v>
      </c>
      <c r="D91">
        <v>1</v>
      </c>
      <c r="E91">
        <v>25</v>
      </c>
      <c r="F91" s="8">
        <v>32.51</v>
      </c>
      <c r="G91" s="5">
        <v>7.9092000000000002</v>
      </c>
      <c r="H91">
        <v>0.63880000000000003</v>
      </c>
      <c r="I91">
        <v>0.40143000000000001</v>
      </c>
      <c r="J91" s="3">
        <v>7.3400000000000002E-3</v>
      </c>
      <c r="L91" s="5"/>
    </row>
    <row r="92" spans="1:12" x14ac:dyDescent="0.3">
      <c r="B92">
        <v>74</v>
      </c>
      <c r="C92" t="s">
        <v>117</v>
      </c>
      <c r="D92">
        <v>1</v>
      </c>
      <c r="E92">
        <v>25</v>
      </c>
      <c r="F92" s="8">
        <v>32.51</v>
      </c>
      <c r="G92" s="5">
        <v>7.9089</v>
      </c>
      <c r="H92">
        <v>0.63844999999999996</v>
      </c>
      <c r="I92">
        <v>0.40116000000000002</v>
      </c>
      <c r="J92" s="3">
        <v>6.6394999999999996E-3</v>
      </c>
      <c r="L92" s="5"/>
    </row>
    <row r="93" spans="1:12" x14ac:dyDescent="0.3">
      <c r="A93" s="15">
        <v>19</v>
      </c>
      <c r="B93">
        <v>75</v>
      </c>
      <c r="C93" s="7" t="s">
        <v>118</v>
      </c>
      <c r="D93">
        <v>1</v>
      </c>
      <c r="E93">
        <v>25</v>
      </c>
      <c r="F93" s="8">
        <v>33.36</v>
      </c>
      <c r="G93" s="11">
        <v>7.9317000000000002</v>
      </c>
      <c r="H93">
        <v>0.65795000000000003</v>
      </c>
      <c r="I93">
        <v>0.39068999999999998</v>
      </c>
      <c r="J93" s="3">
        <v>4.1913999999999997E-4</v>
      </c>
      <c r="L93" s="18">
        <f>AVERAGE(G93:G95)</f>
        <v>7.9316666666666658</v>
      </c>
    </row>
    <row r="94" spans="1:12" x14ac:dyDescent="0.3">
      <c r="B94">
        <v>76</v>
      </c>
      <c r="C94" s="7" t="s">
        <v>119</v>
      </c>
      <c r="D94">
        <v>1</v>
      </c>
      <c r="E94">
        <v>25</v>
      </c>
      <c r="F94" s="8">
        <v>33.36</v>
      </c>
      <c r="G94" s="11">
        <v>7.9314999999999998</v>
      </c>
      <c r="H94">
        <v>0.65973000000000004</v>
      </c>
      <c r="I94">
        <v>0.39238000000000001</v>
      </c>
      <c r="J94" s="3">
        <v>1.6517999999999999E-3</v>
      </c>
      <c r="L94" s="5"/>
    </row>
    <row r="95" spans="1:12" x14ac:dyDescent="0.3">
      <c r="B95">
        <v>77</v>
      </c>
      <c r="C95" s="7" t="s">
        <v>120</v>
      </c>
      <c r="D95">
        <v>1</v>
      </c>
      <c r="E95">
        <v>25</v>
      </c>
      <c r="F95" s="8">
        <v>33.36</v>
      </c>
      <c r="G95" s="11">
        <v>7.9318</v>
      </c>
      <c r="H95">
        <v>0.66141000000000005</v>
      </c>
      <c r="I95">
        <v>0.39383000000000001</v>
      </c>
      <c r="J95" s="3">
        <v>3.3021000000000001E-3</v>
      </c>
      <c r="L95" s="5"/>
    </row>
    <row r="96" spans="1:12" x14ac:dyDescent="0.3">
      <c r="A96" s="15">
        <v>20</v>
      </c>
      <c r="B96">
        <v>78</v>
      </c>
      <c r="C96" t="s">
        <v>329</v>
      </c>
      <c r="D96">
        <v>1</v>
      </c>
      <c r="E96">
        <v>25</v>
      </c>
      <c r="F96" s="8">
        <v>35.04</v>
      </c>
      <c r="G96" s="5">
        <v>7.7445000000000004</v>
      </c>
      <c r="H96">
        <v>0.51497000000000004</v>
      </c>
      <c r="I96">
        <v>0.44950000000000001</v>
      </c>
      <c r="J96" s="3">
        <v>1.1877999999999999E-3</v>
      </c>
      <c r="L96" s="18">
        <f>AVERAGE(G96:G98)</f>
        <v>7.744699999999999</v>
      </c>
    </row>
    <row r="97" spans="1:12" x14ac:dyDescent="0.3">
      <c r="B97">
        <v>79</v>
      </c>
      <c r="C97" t="s">
        <v>122</v>
      </c>
      <c r="D97">
        <v>1</v>
      </c>
      <c r="E97">
        <v>25</v>
      </c>
      <c r="F97" s="8">
        <v>35.04</v>
      </c>
      <c r="G97" s="5">
        <v>7.7447999999999997</v>
      </c>
      <c r="H97">
        <v>0.51478000000000002</v>
      </c>
      <c r="I97">
        <v>0.44899</v>
      </c>
      <c r="J97" s="3">
        <v>1.0418999999999999E-3</v>
      </c>
      <c r="L97" s="5"/>
    </row>
    <row r="98" spans="1:12" x14ac:dyDescent="0.3">
      <c r="B98">
        <v>80</v>
      </c>
      <c r="C98" t="s">
        <v>123</v>
      </c>
      <c r="D98">
        <v>1</v>
      </c>
      <c r="E98">
        <v>25</v>
      </c>
      <c r="F98" s="8">
        <v>35.04</v>
      </c>
      <c r="G98" s="5">
        <v>7.7447999999999997</v>
      </c>
      <c r="H98">
        <v>0.51466000000000001</v>
      </c>
      <c r="I98">
        <v>0.44889000000000001</v>
      </c>
      <c r="J98" s="3">
        <v>9.9467999999999996E-4</v>
      </c>
      <c r="L98" s="5"/>
    </row>
    <row r="99" spans="1:12" x14ac:dyDescent="0.3">
      <c r="A99" s="15">
        <v>21</v>
      </c>
      <c r="B99">
        <v>81</v>
      </c>
      <c r="C99" s="7" t="s">
        <v>124</v>
      </c>
      <c r="D99">
        <v>1</v>
      </c>
      <c r="E99">
        <v>25</v>
      </c>
      <c r="F99" s="8">
        <v>32.799999999999997</v>
      </c>
      <c r="G99" s="11">
        <v>7.9379999999999997</v>
      </c>
      <c r="H99">
        <v>0.69098999999999999</v>
      </c>
      <c r="I99">
        <v>0.40844000000000003</v>
      </c>
      <c r="J99" s="3">
        <v>6.3477000000000004E-3</v>
      </c>
      <c r="L99" s="18">
        <f>AVERAGE(G99,G101,G103:G104)</f>
        <v>7.938275</v>
      </c>
    </row>
    <row r="100" spans="1:12" x14ac:dyDescent="0.3">
      <c r="B100">
        <v>82</v>
      </c>
      <c r="C100" s="7" t="s">
        <v>125</v>
      </c>
      <c r="D100">
        <v>1</v>
      </c>
      <c r="E100">
        <v>25</v>
      </c>
      <c r="F100" s="8">
        <v>32.799999999999997</v>
      </c>
      <c r="G100" s="9">
        <v>7.9390000000000001</v>
      </c>
      <c r="H100">
        <v>0.69113999999999998</v>
      </c>
      <c r="I100">
        <v>0.40793000000000001</v>
      </c>
      <c r="J100" s="3">
        <v>6.9051E-3</v>
      </c>
      <c r="L100" s="5"/>
    </row>
    <row r="101" spans="1:12" x14ac:dyDescent="0.3">
      <c r="B101">
        <v>83</v>
      </c>
      <c r="C101" s="7" t="s">
        <v>126</v>
      </c>
      <c r="D101">
        <v>1</v>
      </c>
      <c r="E101">
        <v>25</v>
      </c>
      <c r="F101" s="8">
        <v>32.799999999999997</v>
      </c>
      <c r="G101" s="11">
        <v>7.9379</v>
      </c>
      <c r="H101">
        <v>0.69147999999999998</v>
      </c>
      <c r="I101">
        <v>0.40900999999999998</v>
      </c>
      <c r="J101" s="3">
        <v>6.9880000000000003E-3</v>
      </c>
      <c r="L101" s="5"/>
    </row>
    <row r="102" spans="1:12" x14ac:dyDescent="0.3">
      <c r="B102">
        <v>84</v>
      </c>
      <c r="C102" s="7" t="s">
        <v>127</v>
      </c>
      <c r="D102">
        <v>1</v>
      </c>
      <c r="E102">
        <v>25</v>
      </c>
      <c r="F102" s="8">
        <v>32.799999999999997</v>
      </c>
      <c r="G102" s="9">
        <v>7.9367999999999999</v>
      </c>
      <c r="H102">
        <v>0.69140999999999997</v>
      </c>
      <c r="I102">
        <v>0.40971999999999997</v>
      </c>
      <c r="J102" s="3">
        <v>6.5478999999999997E-3</v>
      </c>
      <c r="L102" s="5"/>
    </row>
    <row r="103" spans="1:12" x14ac:dyDescent="0.3">
      <c r="B103">
        <v>85</v>
      </c>
      <c r="C103" s="7" t="s">
        <v>128</v>
      </c>
      <c r="D103">
        <v>1</v>
      </c>
      <c r="E103">
        <v>25</v>
      </c>
      <c r="F103" s="8">
        <v>32.799999999999997</v>
      </c>
      <c r="G103" s="11">
        <v>7.9386000000000001</v>
      </c>
      <c r="H103">
        <v>0.69257000000000002</v>
      </c>
      <c r="I103">
        <v>0.40928999999999999</v>
      </c>
      <c r="J103" s="3">
        <v>7.4948999999999997E-3</v>
      </c>
      <c r="L103" s="5"/>
    </row>
    <row r="104" spans="1:12" x14ac:dyDescent="0.3">
      <c r="B104">
        <v>86</v>
      </c>
      <c r="C104" s="7" t="s">
        <v>129</v>
      </c>
      <c r="D104">
        <v>1</v>
      </c>
      <c r="E104">
        <v>25</v>
      </c>
      <c r="F104" s="8">
        <v>32.799999999999997</v>
      </c>
      <c r="G104" s="11">
        <v>7.9386000000000001</v>
      </c>
      <c r="H104">
        <v>0.69125999999999999</v>
      </c>
      <c r="I104">
        <v>0.40793000000000001</v>
      </c>
      <c r="J104" s="3">
        <v>6.1154E-3</v>
      </c>
      <c r="L104" s="5"/>
    </row>
    <row r="105" spans="1:12" x14ac:dyDescent="0.3">
      <c r="A105" s="15">
        <v>22</v>
      </c>
      <c r="B105">
        <v>87</v>
      </c>
      <c r="C105" t="s">
        <v>130</v>
      </c>
      <c r="D105">
        <v>1</v>
      </c>
      <c r="E105">
        <v>25</v>
      </c>
      <c r="F105" s="8">
        <v>34.31</v>
      </c>
      <c r="G105" s="5">
        <v>7.8680000000000003</v>
      </c>
      <c r="H105">
        <v>0.58167000000000002</v>
      </c>
      <c r="I105">
        <v>0.38954</v>
      </c>
      <c r="J105" s="3">
        <v>-8.8114999999999999E-3</v>
      </c>
      <c r="L105" s="18">
        <f>AVERAGE(G105:G107)</f>
        <v>7.8679333333333332</v>
      </c>
    </row>
    <row r="106" spans="1:12" x14ac:dyDescent="0.3">
      <c r="B106">
        <v>88</v>
      </c>
      <c r="C106" t="s">
        <v>131</v>
      </c>
      <c r="D106">
        <v>1</v>
      </c>
      <c r="E106">
        <v>25</v>
      </c>
      <c r="F106" s="8">
        <v>34.31</v>
      </c>
      <c r="G106" s="5">
        <v>7.8677999999999999</v>
      </c>
      <c r="H106">
        <v>0.58438999999999997</v>
      </c>
      <c r="I106">
        <v>0.39085999999999999</v>
      </c>
      <c r="J106" s="3">
        <v>-1.1050000000000001E-2</v>
      </c>
      <c r="L106" s="5"/>
    </row>
    <row r="107" spans="1:12" x14ac:dyDescent="0.3">
      <c r="B107">
        <v>89</v>
      </c>
      <c r="C107" t="s">
        <v>132</v>
      </c>
      <c r="D107">
        <v>1</v>
      </c>
      <c r="E107">
        <v>25</v>
      </c>
      <c r="F107" s="8">
        <v>34.31</v>
      </c>
      <c r="G107" s="5">
        <v>7.8680000000000003</v>
      </c>
      <c r="H107">
        <v>0.58550999999999997</v>
      </c>
      <c r="I107">
        <v>0.39129000000000003</v>
      </c>
      <c r="J107" s="3">
        <v>-1.1519E-2</v>
      </c>
      <c r="L107" s="5"/>
    </row>
    <row r="108" spans="1:12" x14ac:dyDescent="0.3">
      <c r="A108" s="15">
        <v>23</v>
      </c>
      <c r="B108">
        <v>90</v>
      </c>
      <c r="C108" s="7" t="s">
        <v>133</v>
      </c>
      <c r="D108">
        <v>1</v>
      </c>
      <c r="E108">
        <v>25</v>
      </c>
      <c r="F108" s="8">
        <v>34.57</v>
      </c>
      <c r="G108" s="9">
        <v>7.8596000000000004</v>
      </c>
      <c r="H108">
        <v>0.60414000000000001</v>
      </c>
      <c r="I108">
        <v>0.41148000000000001</v>
      </c>
      <c r="J108" s="3">
        <v>-8.8687000000000002E-3</v>
      </c>
      <c r="L108" s="18">
        <f>AVERAGE(G111:G113)</f>
        <v>7.8626666666666667</v>
      </c>
    </row>
    <row r="109" spans="1:12" x14ac:dyDescent="0.3">
      <c r="B109">
        <v>91</v>
      </c>
      <c r="C109" s="7" t="s">
        <v>134</v>
      </c>
      <c r="D109">
        <v>1</v>
      </c>
      <c r="E109">
        <v>25</v>
      </c>
      <c r="F109" s="8">
        <v>34.57</v>
      </c>
      <c r="G109" s="9">
        <v>7.8609999999999998</v>
      </c>
      <c r="H109">
        <v>0.60199999999999998</v>
      </c>
      <c r="I109">
        <v>0.40858</v>
      </c>
      <c r="J109" s="3">
        <v>-9.4699999999999993E-3</v>
      </c>
      <c r="L109" s="5"/>
    </row>
    <row r="110" spans="1:12" x14ac:dyDescent="0.3">
      <c r="B110">
        <v>92</v>
      </c>
      <c r="C110" s="7" t="s">
        <v>135</v>
      </c>
      <c r="D110">
        <v>1</v>
      </c>
      <c r="E110">
        <v>25</v>
      </c>
      <c r="F110" s="8">
        <v>34.57</v>
      </c>
      <c r="G110" s="9">
        <v>7.8601999999999999</v>
      </c>
      <c r="H110">
        <v>0.60182999999999998</v>
      </c>
      <c r="I110">
        <v>0.40920000000000001</v>
      </c>
      <c r="J110" s="3">
        <v>-9.4385000000000007E-3</v>
      </c>
      <c r="L110" s="5"/>
    </row>
    <row r="111" spans="1:12" x14ac:dyDescent="0.3">
      <c r="B111">
        <v>93</v>
      </c>
      <c r="C111" s="7" t="s">
        <v>136</v>
      </c>
      <c r="D111">
        <v>1</v>
      </c>
      <c r="E111">
        <v>25</v>
      </c>
      <c r="F111" s="8">
        <v>34.57</v>
      </c>
      <c r="G111" s="11">
        <v>7.8628999999999998</v>
      </c>
      <c r="H111">
        <v>0.60848000000000002</v>
      </c>
      <c r="I111">
        <v>0.41382000000000002</v>
      </c>
      <c r="J111" s="3">
        <v>-1.8396E-3</v>
      </c>
      <c r="L111" s="5"/>
    </row>
    <row r="112" spans="1:12" x14ac:dyDescent="0.3">
      <c r="B112">
        <v>94</v>
      </c>
      <c r="C112" s="7" t="s">
        <v>137</v>
      </c>
      <c r="D112">
        <v>1</v>
      </c>
      <c r="E112">
        <v>25</v>
      </c>
      <c r="F112" s="8">
        <v>34.57</v>
      </c>
      <c r="G112" s="11">
        <v>7.8628999999999998</v>
      </c>
      <c r="H112">
        <v>0.61123000000000005</v>
      </c>
      <c r="I112">
        <v>0.41542000000000001</v>
      </c>
      <c r="J112" s="3">
        <v>-2.4390000000000002E-3</v>
      </c>
      <c r="L112" s="5"/>
    </row>
    <row r="113" spans="1:12" x14ac:dyDescent="0.3">
      <c r="B113">
        <v>95</v>
      </c>
      <c r="C113" s="7" t="s">
        <v>138</v>
      </c>
      <c r="D113">
        <v>1</v>
      </c>
      <c r="E113">
        <v>25</v>
      </c>
      <c r="F113" s="8">
        <v>34.57</v>
      </c>
      <c r="G113" s="11">
        <v>7.8621999999999996</v>
      </c>
      <c r="H113">
        <v>0.61033000000000004</v>
      </c>
      <c r="I113">
        <v>0.41521999999999998</v>
      </c>
      <c r="J113" s="3">
        <v>-3.0766000000000001E-3</v>
      </c>
      <c r="L113" s="5"/>
    </row>
    <row r="114" spans="1:12" x14ac:dyDescent="0.3">
      <c r="A114" s="15">
        <v>24</v>
      </c>
      <c r="B114">
        <v>96</v>
      </c>
      <c r="C114" t="s">
        <v>139</v>
      </c>
      <c r="D114">
        <v>1</v>
      </c>
      <c r="E114">
        <v>25</v>
      </c>
      <c r="F114" s="8">
        <v>34.630000000000003</v>
      </c>
      <c r="G114" s="10">
        <v>7.9360999999999997</v>
      </c>
      <c r="H114">
        <v>0.68045999999999995</v>
      </c>
      <c r="I114">
        <v>0.39843000000000001</v>
      </c>
      <c r="J114" s="3">
        <v>9.5034000000000004E-4</v>
      </c>
      <c r="L114" s="18">
        <f>AVERAGE(G116:G118)</f>
        <v>7.9348000000000001</v>
      </c>
    </row>
    <row r="115" spans="1:12" x14ac:dyDescent="0.3">
      <c r="B115">
        <v>97</v>
      </c>
      <c r="C115" t="s">
        <v>140</v>
      </c>
      <c r="D115">
        <v>1</v>
      </c>
      <c r="E115">
        <v>25</v>
      </c>
      <c r="F115" s="8">
        <v>34.630000000000003</v>
      </c>
      <c r="G115" s="10">
        <v>7.9371</v>
      </c>
      <c r="H115">
        <v>0.69360999999999995</v>
      </c>
      <c r="I115">
        <v>0.40558</v>
      </c>
      <c r="J115" s="3">
        <v>1.8228999999999999E-3</v>
      </c>
      <c r="L115" s="5"/>
    </row>
    <row r="116" spans="1:12" x14ac:dyDescent="0.3">
      <c r="B116">
        <v>98</v>
      </c>
      <c r="C116" t="s">
        <v>141</v>
      </c>
      <c r="D116">
        <v>1</v>
      </c>
      <c r="E116">
        <v>25</v>
      </c>
      <c r="F116" s="8">
        <v>34.630000000000003</v>
      </c>
      <c r="G116" s="5">
        <v>7.9348999999999998</v>
      </c>
      <c r="H116">
        <v>0.69723999999999997</v>
      </c>
      <c r="I116">
        <v>0.40914</v>
      </c>
      <c r="J116" s="3">
        <v>8.1490999999999996E-4</v>
      </c>
      <c r="L116" s="5"/>
    </row>
    <row r="117" spans="1:12" x14ac:dyDescent="0.3">
      <c r="B117">
        <v>99</v>
      </c>
      <c r="C117" t="s">
        <v>142</v>
      </c>
      <c r="D117">
        <v>1</v>
      </c>
      <c r="E117">
        <v>25</v>
      </c>
      <c r="F117" s="8">
        <v>34.630000000000003</v>
      </c>
      <c r="G117" s="5">
        <v>7.9348999999999998</v>
      </c>
      <c r="H117">
        <v>0.69582999999999995</v>
      </c>
      <c r="I117">
        <v>0.40854000000000001</v>
      </c>
      <c r="J117" s="3">
        <v>1.4400000000000001E-3</v>
      </c>
      <c r="L117" s="5"/>
    </row>
    <row r="118" spans="1:12" x14ac:dyDescent="0.3">
      <c r="B118">
        <v>100</v>
      </c>
      <c r="C118" t="s">
        <v>143</v>
      </c>
      <c r="D118">
        <v>1</v>
      </c>
      <c r="E118">
        <v>25</v>
      </c>
      <c r="F118" s="8">
        <v>34.630000000000003</v>
      </c>
      <c r="G118" s="5">
        <v>7.9345999999999997</v>
      </c>
      <c r="H118">
        <v>0.68364999999999998</v>
      </c>
      <c r="I118">
        <v>0.40129999999999999</v>
      </c>
      <c r="J118" s="3">
        <v>4.0483000000000001E-4</v>
      </c>
      <c r="L118" s="5"/>
    </row>
    <row r="119" spans="1:12" x14ac:dyDescent="0.3">
      <c r="A119" s="15">
        <v>25</v>
      </c>
      <c r="B119">
        <v>101</v>
      </c>
      <c r="C119" s="7" t="s">
        <v>144</v>
      </c>
      <c r="D119">
        <v>1</v>
      </c>
      <c r="E119">
        <v>25</v>
      </c>
      <c r="F119" s="8">
        <v>34.729999999999997</v>
      </c>
      <c r="G119" s="11">
        <v>7.8798000000000004</v>
      </c>
      <c r="H119">
        <v>0.61209000000000002</v>
      </c>
      <c r="I119">
        <v>0.39943000000000001</v>
      </c>
      <c r="J119" s="3">
        <v>-7.9961000000000008E-3</v>
      </c>
      <c r="L119" s="18">
        <f>AVERAGE(G119:G121)</f>
        <v>7.8796333333333335</v>
      </c>
    </row>
    <row r="120" spans="1:12" x14ac:dyDescent="0.3">
      <c r="B120">
        <v>102</v>
      </c>
      <c r="C120" s="7" t="s">
        <v>145</v>
      </c>
      <c r="D120">
        <v>1</v>
      </c>
      <c r="E120">
        <v>25</v>
      </c>
      <c r="F120" s="8">
        <v>34.729999999999997</v>
      </c>
      <c r="G120" s="11">
        <v>7.88</v>
      </c>
      <c r="H120">
        <v>0.61187000000000002</v>
      </c>
      <c r="I120">
        <v>0.39883999999999997</v>
      </c>
      <c r="J120" s="3">
        <v>-8.7408999999999994E-3</v>
      </c>
      <c r="L120" s="5"/>
    </row>
    <row r="121" spans="1:12" x14ac:dyDescent="0.3">
      <c r="B121">
        <v>103</v>
      </c>
      <c r="C121" s="7" t="s">
        <v>146</v>
      </c>
      <c r="D121">
        <v>1</v>
      </c>
      <c r="E121">
        <v>25</v>
      </c>
      <c r="F121" s="8">
        <v>34.729999999999997</v>
      </c>
      <c r="G121" s="11">
        <v>7.8791000000000002</v>
      </c>
      <c r="H121">
        <v>0.61153999999999997</v>
      </c>
      <c r="I121">
        <v>0.39933000000000002</v>
      </c>
      <c r="J121" s="3">
        <v>-8.7886000000000006E-3</v>
      </c>
      <c r="L121" s="5"/>
    </row>
    <row r="122" spans="1:12" x14ac:dyDescent="0.3">
      <c r="A122" s="15">
        <v>1</v>
      </c>
      <c r="B122">
        <v>104</v>
      </c>
      <c r="C122" t="s">
        <v>147</v>
      </c>
      <c r="D122">
        <v>1</v>
      </c>
      <c r="E122">
        <v>25</v>
      </c>
      <c r="F122" s="8">
        <v>34.68</v>
      </c>
      <c r="G122" s="5">
        <v>7.9139999999999997</v>
      </c>
      <c r="H122">
        <v>0.60472000000000004</v>
      </c>
      <c r="I122">
        <v>0.37008999999999997</v>
      </c>
      <c r="J122" s="3">
        <v>-4.4059999999999998E-4</v>
      </c>
      <c r="L122" s="18">
        <f>AVERAGE(G122:G124)</f>
        <v>7.9142000000000001</v>
      </c>
    </row>
    <row r="123" spans="1:12" x14ac:dyDescent="0.3">
      <c r="B123">
        <v>105</v>
      </c>
      <c r="C123" t="s">
        <v>148</v>
      </c>
      <c r="D123">
        <v>1</v>
      </c>
      <c r="E123">
        <v>25</v>
      </c>
      <c r="F123" s="8">
        <v>34.68</v>
      </c>
      <c r="G123" s="5">
        <v>7.9146999999999998</v>
      </c>
      <c r="H123">
        <v>0.60409000000000002</v>
      </c>
      <c r="I123">
        <v>0.36892000000000003</v>
      </c>
      <c r="J123" s="3">
        <v>-1.0242000000000001E-3</v>
      </c>
      <c r="L123" s="5"/>
    </row>
    <row r="124" spans="1:12" x14ac:dyDescent="0.3">
      <c r="B124">
        <v>106</v>
      </c>
      <c r="C124" t="s">
        <v>149</v>
      </c>
      <c r="D124">
        <v>1</v>
      </c>
      <c r="E124">
        <v>25</v>
      </c>
      <c r="F124" s="8">
        <v>34.68</v>
      </c>
      <c r="G124" s="5">
        <v>7.9138999999999999</v>
      </c>
      <c r="H124">
        <v>0.60416000000000003</v>
      </c>
      <c r="I124">
        <v>0.36993999999999999</v>
      </c>
      <c r="J124" s="3">
        <v>-1.4495999999999999E-4</v>
      </c>
      <c r="L124" s="5"/>
    </row>
    <row r="125" spans="1:12" x14ac:dyDescent="0.3">
      <c r="A125" s="15">
        <v>2</v>
      </c>
      <c r="B125">
        <v>107</v>
      </c>
      <c r="C125" s="7" t="s">
        <v>150</v>
      </c>
      <c r="D125">
        <v>1</v>
      </c>
      <c r="E125">
        <v>25</v>
      </c>
      <c r="F125" s="8">
        <v>33.409999999999997</v>
      </c>
      <c r="G125" s="9">
        <v>7.9260000000000002</v>
      </c>
      <c r="H125">
        <v>0.66635999999999995</v>
      </c>
      <c r="I125">
        <v>0.40471000000000001</v>
      </c>
      <c r="J125" s="3">
        <v>1.1669000000000001E-2</v>
      </c>
      <c r="L125" s="18">
        <f>AVERAGE(G126:G129)</f>
        <v>7.9277499999999996</v>
      </c>
    </row>
    <row r="126" spans="1:12" x14ac:dyDescent="0.3">
      <c r="B126">
        <v>108</v>
      </c>
      <c r="C126" s="7" t="s">
        <v>151</v>
      </c>
      <c r="D126">
        <v>1</v>
      </c>
      <c r="E126">
        <v>25</v>
      </c>
      <c r="F126" s="8">
        <v>33.409999999999997</v>
      </c>
      <c r="G126" s="11">
        <v>7.9273999999999996</v>
      </c>
      <c r="H126">
        <v>0.66752999999999996</v>
      </c>
      <c r="I126">
        <v>0.40499000000000002</v>
      </c>
      <c r="J126" s="3">
        <v>1.3452E-2</v>
      </c>
      <c r="L126" s="5"/>
    </row>
    <row r="127" spans="1:12" x14ac:dyDescent="0.3">
      <c r="B127">
        <v>109</v>
      </c>
      <c r="C127" s="7" t="s">
        <v>152</v>
      </c>
      <c r="D127">
        <v>1</v>
      </c>
      <c r="E127">
        <v>25</v>
      </c>
      <c r="F127" s="8">
        <v>33.409999999999997</v>
      </c>
      <c r="G127" s="11">
        <v>7.9282000000000004</v>
      </c>
      <c r="H127">
        <v>0.66579999999999995</v>
      </c>
      <c r="I127">
        <v>0.40277000000000002</v>
      </c>
      <c r="J127" s="3">
        <v>1.1955E-2</v>
      </c>
      <c r="L127" s="5"/>
    </row>
    <row r="128" spans="1:12" x14ac:dyDescent="0.3">
      <c r="B128">
        <v>110</v>
      </c>
      <c r="C128" s="7" t="s">
        <v>153</v>
      </c>
      <c r="D128">
        <v>1</v>
      </c>
      <c r="E128">
        <v>25</v>
      </c>
      <c r="F128" s="8">
        <v>33.409999999999997</v>
      </c>
      <c r="G128" s="11">
        <v>7.9275000000000002</v>
      </c>
      <c r="H128">
        <v>0.66510999999999998</v>
      </c>
      <c r="I128">
        <v>0.40261999999999998</v>
      </c>
      <c r="J128" s="3">
        <v>1.1242E-2</v>
      </c>
      <c r="L128" s="5"/>
    </row>
    <row r="129" spans="1:12" x14ac:dyDescent="0.3">
      <c r="B129">
        <v>111</v>
      </c>
      <c r="C129" s="7" t="s">
        <v>154</v>
      </c>
      <c r="D129">
        <v>1</v>
      </c>
      <c r="E129">
        <v>25</v>
      </c>
      <c r="F129" s="8">
        <v>33.409999999999997</v>
      </c>
      <c r="G129" s="11">
        <v>7.9279000000000002</v>
      </c>
      <c r="H129">
        <v>0.66622999999999999</v>
      </c>
      <c r="I129">
        <v>0.40322000000000002</v>
      </c>
      <c r="J129" s="3">
        <v>1.1972999999999999E-2</v>
      </c>
      <c r="L129" s="5"/>
    </row>
    <row r="130" spans="1:12" x14ac:dyDescent="0.3">
      <c r="A130" s="15">
        <v>3</v>
      </c>
      <c r="B130">
        <v>112</v>
      </c>
      <c r="C130" t="s">
        <v>155</v>
      </c>
      <c r="D130">
        <v>1</v>
      </c>
      <c r="E130">
        <v>25</v>
      </c>
      <c r="F130" s="8">
        <v>34.14</v>
      </c>
      <c r="G130" s="10">
        <v>7.9168000000000003</v>
      </c>
      <c r="H130">
        <v>0.65832000000000002</v>
      </c>
      <c r="I130">
        <v>0.40361000000000002</v>
      </c>
      <c r="J130" s="3">
        <v>5.3515000000000004E-3</v>
      </c>
      <c r="L130" s="18">
        <f>AVERAGE(G133:G134,G136)</f>
        <v>7.9174666666666669</v>
      </c>
    </row>
    <row r="131" spans="1:12" x14ac:dyDescent="0.3">
      <c r="B131">
        <v>113</v>
      </c>
      <c r="C131" t="s">
        <v>156</v>
      </c>
      <c r="D131">
        <v>1</v>
      </c>
      <c r="E131">
        <v>25</v>
      </c>
      <c r="F131" s="8">
        <v>34.14</v>
      </c>
      <c r="G131" s="10">
        <v>7.9184000000000001</v>
      </c>
      <c r="H131">
        <v>0.65905999999999998</v>
      </c>
      <c r="I131">
        <v>0.40303</v>
      </c>
      <c r="J131" s="3">
        <v>5.9303999999999997E-3</v>
      </c>
      <c r="L131" s="5"/>
    </row>
    <row r="132" spans="1:12" x14ac:dyDescent="0.3">
      <c r="B132">
        <v>114</v>
      </c>
      <c r="C132" t="s">
        <v>157</v>
      </c>
      <c r="D132">
        <v>1</v>
      </c>
      <c r="E132">
        <v>25</v>
      </c>
      <c r="F132" s="8">
        <v>34.14</v>
      </c>
      <c r="G132" s="10">
        <v>7.9181999999999997</v>
      </c>
      <c r="H132">
        <v>0.65854000000000001</v>
      </c>
      <c r="I132">
        <v>0.40277000000000002</v>
      </c>
      <c r="J132" s="3">
        <v>5.7296999999999999E-3</v>
      </c>
      <c r="L132" s="5"/>
    </row>
    <row r="133" spans="1:12" x14ac:dyDescent="0.3">
      <c r="B133">
        <v>115</v>
      </c>
      <c r="C133" t="s">
        <v>158</v>
      </c>
      <c r="D133">
        <v>1</v>
      </c>
      <c r="E133">
        <v>25</v>
      </c>
      <c r="F133" s="8">
        <v>34.14</v>
      </c>
      <c r="G133" s="5">
        <v>7.9173</v>
      </c>
      <c r="H133">
        <v>0.65668000000000004</v>
      </c>
      <c r="I133">
        <v>0.40194999999999997</v>
      </c>
      <c r="J133" s="3">
        <v>4.6972999999999997E-3</v>
      </c>
      <c r="L133" s="5"/>
    </row>
    <row r="134" spans="1:12" x14ac:dyDescent="0.3">
      <c r="B134">
        <v>116</v>
      </c>
      <c r="C134" t="s">
        <v>159</v>
      </c>
      <c r="D134">
        <v>1</v>
      </c>
      <c r="E134">
        <v>25</v>
      </c>
      <c r="F134" s="8">
        <v>34.14</v>
      </c>
      <c r="G134" s="5">
        <v>7.9175000000000004</v>
      </c>
      <c r="H134">
        <v>0.65608999999999995</v>
      </c>
      <c r="I134">
        <v>0.40125</v>
      </c>
      <c r="J134" s="3">
        <v>4.1403999999999998E-3</v>
      </c>
      <c r="L134" s="5"/>
    </row>
    <row r="135" spans="1:12" x14ac:dyDescent="0.3">
      <c r="B135">
        <v>117</v>
      </c>
      <c r="C135" t="s">
        <v>160</v>
      </c>
      <c r="D135">
        <v>1</v>
      </c>
      <c r="E135">
        <v>25</v>
      </c>
      <c r="F135" s="8">
        <v>34.14</v>
      </c>
      <c r="G135" s="10">
        <v>7.9162999999999997</v>
      </c>
      <c r="H135">
        <v>0.65590000000000004</v>
      </c>
      <c r="I135">
        <v>0.40198</v>
      </c>
      <c r="J135" s="3">
        <v>3.8132999999999999E-3</v>
      </c>
      <c r="L135" s="5"/>
    </row>
    <row r="136" spans="1:12" x14ac:dyDescent="0.3">
      <c r="B136">
        <v>118</v>
      </c>
      <c r="C136" t="s">
        <v>161</v>
      </c>
      <c r="D136">
        <v>1</v>
      </c>
      <c r="E136">
        <v>25</v>
      </c>
      <c r="F136" s="8">
        <v>34.14</v>
      </c>
      <c r="G136" s="5">
        <v>7.9176000000000002</v>
      </c>
      <c r="H136">
        <v>0.65586999999999995</v>
      </c>
      <c r="I136">
        <v>0.40094000000000002</v>
      </c>
      <c r="J136" s="3">
        <v>3.9047999999999999E-3</v>
      </c>
      <c r="L136" s="5"/>
    </row>
    <row r="137" spans="1:12" x14ac:dyDescent="0.3">
      <c r="A137" s="15">
        <v>4</v>
      </c>
      <c r="B137">
        <v>119</v>
      </c>
      <c r="C137" s="7" t="s">
        <v>162</v>
      </c>
      <c r="D137">
        <v>1</v>
      </c>
      <c r="E137">
        <v>25</v>
      </c>
      <c r="F137" s="8">
        <v>31.33</v>
      </c>
      <c r="G137" s="11">
        <v>7.9146999999999998</v>
      </c>
      <c r="H137">
        <v>0.64385999999999999</v>
      </c>
      <c r="I137">
        <v>0.39850000000000002</v>
      </c>
      <c r="J137" s="3">
        <v>-2.0695000000000002E-3</v>
      </c>
      <c r="L137" s="18">
        <f>AVERAGE(G137:G139)</f>
        <v>7.9144333333333341</v>
      </c>
    </row>
    <row r="138" spans="1:12" x14ac:dyDescent="0.3">
      <c r="B138">
        <v>120</v>
      </c>
      <c r="C138" s="7" t="s">
        <v>163</v>
      </c>
      <c r="D138">
        <v>1</v>
      </c>
      <c r="E138">
        <v>25</v>
      </c>
      <c r="F138" s="8">
        <v>31.33</v>
      </c>
      <c r="G138" s="11">
        <v>7.9141000000000004</v>
      </c>
      <c r="H138">
        <v>0.64464999999999995</v>
      </c>
      <c r="I138">
        <v>0.39894000000000002</v>
      </c>
      <c r="J138" s="3">
        <v>-3.5419000000000002E-3</v>
      </c>
      <c r="L138" s="5"/>
    </row>
    <row r="139" spans="1:12" x14ac:dyDescent="0.3">
      <c r="B139">
        <v>121</v>
      </c>
      <c r="C139" s="7" t="s">
        <v>164</v>
      </c>
      <c r="D139">
        <v>1</v>
      </c>
      <c r="E139">
        <v>25</v>
      </c>
      <c r="F139" s="8">
        <v>31.33</v>
      </c>
      <c r="G139" s="11">
        <v>7.9145000000000003</v>
      </c>
      <c r="H139">
        <v>0.64298</v>
      </c>
      <c r="I139">
        <v>0.39752999999999999</v>
      </c>
      <c r="J139" s="3">
        <v>-3.6730999999999999E-3</v>
      </c>
      <c r="L139" s="5"/>
    </row>
    <row r="140" spans="1:12" x14ac:dyDescent="0.3">
      <c r="A140" s="15">
        <v>5</v>
      </c>
      <c r="B140">
        <v>122</v>
      </c>
      <c r="C140" t="s">
        <v>165</v>
      </c>
      <c r="D140">
        <v>1</v>
      </c>
      <c r="E140">
        <v>25</v>
      </c>
      <c r="F140" s="8">
        <v>31.13</v>
      </c>
      <c r="G140" s="10">
        <v>8.0338999999999992</v>
      </c>
      <c r="H140">
        <v>0.72375</v>
      </c>
      <c r="I140">
        <v>0.35261999999999999</v>
      </c>
      <c r="J140" s="3">
        <v>7.8439999999999998E-4</v>
      </c>
      <c r="L140" s="18">
        <f>AVERAGE(G141:G142,G144)</f>
        <v>8.0327333333333328</v>
      </c>
    </row>
    <row r="141" spans="1:12" x14ac:dyDescent="0.3">
      <c r="B141">
        <v>123</v>
      </c>
      <c r="C141" t="s">
        <v>166</v>
      </c>
      <c r="D141">
        <v>1</v>
      </c>
      <c r="E141">
        <v>25</v>
      </c>
      <c r="F141" s="8">
        <v>31.13</v>
      </c>
      <c r="G141" s="5">
        <v>8.0327000000000002</v>
      </c>
      <c r="H141">
        <v>0.72313000000000005</v>
      </c>
      <c r="I141">
        <v>0.35288999999999998</v>
      </c>
      <c r="J141" s="3">
        <v>2.7465999999999998E-4</v>
      </c>
      <c r="L141" s="5"/>
    </row>
    <row r="142" spans="1:12" x14ac:dyDescent="0.3">
      <c r="B142">
        <v>124</v>
      </c>
      <c r="C142" t="s">
        <v>167</v>
      </c>
      <c r="D142">
        <v>1</v>
      </c>
      <c r="E142">
        <v>25</v>
      </c>
      <c r="F142" s="8">
        <v>31.13</v>
      </c>
      <c r="G142" s="5">
        <v>8.0328999999999997</v>
      </c>
      <c r="H142">
        <v>0.72321999999999997</v>
      </c>
      <c r="I142">
        <v>0.35276999999999997</v>
      </c>
      <c r="J142" s="3">
        <v>1.483E-4</v>
      </c>
      <c r="L142" s="5"/>
    </row>
    <row r="143" spans="1:12" x14ac:dyDescent="0.3">
      <c r="B143">
        <v>125</v>
      </c>
      <c r="C143" t="s">
        <v>168</v>
      </c>
      <c r="D143">
        <v>1</v>
      </c>
      <c r="E143">
        <v>25</v>
      </c>
      <c r="F143" s="8">
        <v>31.13</v>
      </c>
      <c r="G143" s="10">
        <v>8.0334000000000003</v>
      </c>
      <c r="H143">
        <v>0.72455000000000003</v>
      </c>
      <c r="I143">
        <v>0.35375000000000001</v>
      </c>
      <c r="J143" s="3">
        <v>1.4639E-3</v>
      </c>
      <c r="L143" s="5"/>
    </row>
    <row r="144" spans="1:12" x14ac:dyDescent="0.3">
      <c r="B144">
        <v>126</v>
      </c>
      <c r="C144" t="s">
        <v>169</v>
      </c>
      <c r="D144">
        <v>1</v>
      </c>
      <c r="E144">
        <v>25</v>
      </c>
      <c r="F144" s="8">
        <v>31.13</v>
      </c>
      <c r="G144" s="5">
        <v>8.0326000000000004</v>
      </c>
      <c r="H144">
        <v>0.72404999999999997</v>
      </c>
      <c r="I144">
        <v>0.35372999999999999</v>
      </c>
      <c r="J144" s="3">
        <v>8.0155999999999999E-4</v>
      </c>
      <c r="L144" s="5"/>
    </row>
    <row r="145" spans="1:12" x14ac:dyDescent="0.3">
      <c r="A145" s="15">
        <v>6</v>
      </c>
      <c r="B145">
        <v>127</v>
      </c>
      <c r="C145" s="7" t="s">
        <v>170</v>
      </c>
      <c r="D145">
        <v>1</v>
      </c>
      <c r="E145">
        <v>25</v>
      </c>
      <c r="F145" s="8">
        <v>33.03</v>
      </c>
      <c r="G145" s="11">
        <v>7.9591000000000003</v>
      </c>
      <c r="H145">
        <v>0.67501</v>
      </c>
      <c r="I145">
        <v>0.38053999999999999</v>
      </c>
      <c r="J145" s="3">
        <v>2.8992000000000002E-3</v>
      </c>
      <c r="L145" s="18">
        <f>AVERAGE(G145:G147)</f>
        <v>7.9592999999999998</v>
      </c>
    </row>
    <row r="146" spans="1:12" x14ac:dyDescent="0.3">
      <c r="B146">
        <v>128</v>
      </c>
      <c r="C146" s="7" t="s">
        <v>171</v>
      </c>
      <c r="D146">
        <v>1</v>
      </c>
      <c r="E146">
        <v>25</v>
      </c>
      <c r="F146" s="8">
        <v>33.03</v>
      </c>
      <c r="G146" s="11">
        <v>7.9596999999999998</v>
      </c>
      <c r="H146">
        <v>0.68193999999999999</v>
      </c>
      <c r="I146">
        <v>0.38499</v>
      </c>
      <c r="J146" s="3">
        <v>5.2842999999999996E-3</v>
      </c>
      <c r="L146" s="5"/>
    </row>
    <row r="147" spans="1:12" x14ac:dyDescent="0.3">
      <c r="B147">
        <v>129</v>
      </c>
      <c r="C147" s="7" t="s">
        <v>172</v>
      </c>
      <c r="D147">
        <v>1</v>
      </c>
      <c r="E147">
        <v>25</v>
      </c>
      <c r="F147" s="8">
        <v>33.03</v>
      </c>
      <c r="G147" s="11">
        <v>7.9591000000000003</v>
      </c>
      <c r="H147">
        <v>0.68042000000000002</v>
      </c>
      <c r="I147">
        <v>0.38482</v>
      </c>
      <c r="J147" s="3">
        <v>5.8208000000000001E-3</v>
      </c>
      <c r="L147" s="5"/>
    </row>
    <row r="148" spans="1:12" x14ac:dyDescent="0.3">
      <c r="A148" s="15">
        <v>7</v>
      </c>
      <c r="B148">
        <v>130</v>
      </c>
      <c r="C148" t="s">
        <v>173</v>
      </c>
      <c r="D148">
        <v>1</v>
      </c>
      <c r="E148">
        <v>25</v>
      </c>
      <c r="F148" s="8">
        <v>34.93</v>
      </c>
      <c r="G148" s="5">
        <v>7.9081999999999999</v>
      </c>
      <c r="H148">
        <v>0.62926000000000004</v>
      </c>
      <c r="I148">
        <v>0.39150000000000001</v>
      </c>
      <c r="J148" s="3">
        <v>5.3997000000000003E-3</v>
      </c>
      <c r="L148" s="5"/>
    </row>
    <row r="149" spans="1:12" x14ac:dyDescent="0.3">
      <c r="B149">
        <v>131</v>
      </c>
      <c r="C149" t="s">
        <v>174</v>
      </c>
      <c r="D149">
        <v>1</v>
      </c>
      <c r="E149">
        <v>25</v>
      </c>
      <c r="F149" s="8">
        <v>34.93</v>
      </c>
      <c r="G149" s="5">
        <v>7.9081000000000001</v>
      </c>
      <c r="H149">
        <v>0.62773000000000001</v>
      </c>
      <c r="I149">
        <v>0.39007999999999998</v>
      </c>
      <c r="J149" s="3">
        <v>3.9066999999999999E-3</v>
      </c>
      <c r="L149" s="5"/>
    </row>
    <row r="150" spans="1:12" x14ac:dyDescent="0.3">
      <c r="B150">
        <v>132</v>
      </c>
      <c r="C150" t="s">
        <v>175</v>
      </c>
      <c r="D150">
        <v>1</v>
      </c>
      <c r="E150">
        <v>25</v>
      </c>
      <c r="F150" s="8">
        <v>34.93</v>
      </c>
      <c r="G150" s="5">
        <v>7.9081000000000001</v>
      </c>
      <c r="H150">
        <v>0.62744</v>
      </c>
      <c r="I150">
        <v>0.38979999999999998</v>
      </c>
      <c r="J150" s="3">
        <v>3.6768999999999999E-3</v>
      </c>
      <c r="L150" s="5"/>
    </row>
    <row r="151" spans="1:12" x14ac:dyDescent="0.3">
      <c r="A151" s="15">
        <v>8</v>
      </c>
      <c r="B151">
        <v>133</v>
      </c>
      <c r="C151" s="7" t="s">
        <v>176</v>
      </c>
      <c r="D151">
        <v>1</v>
      </c>
      <c r="E151">
        <v>25</v>
      </c>
      <c r="F151" s="8">
        <v>33.229999999999997</v>
      </c>
      <c r="G151" s="9">
        <v>7.9863999999999997</v>
      </c>
      <c r="H151">
        <v>0.70057999999999998</v>
      </c>
      <c r="I151">
        <v>0.37491999999999998</v>
      </c>
      <c r="J151" s="3">
        <v>6.3276000000000001E-3</v>
      </c>
      <c r="L151" s="18">
        <f>AVERAGE(G154:G156)</f>
        <v>7.987166666666667</v>
      </c>
    </row>
    <row r="152" spans="1:12" x14ac:dyDescent="0.3">
      <c r="B152">
        <v>134</v>
      </c>
      <c r="C152" s="7" t="s">
        <v>177</v>
      </c>
      <c r="D152">
        <v>1</v>
      </c>
      <c r="E152">
        <v>25</v>
      </c>
      <c r="F152" s="8">
        <v>33.229999999999997</v>
      </c>
      <c r="G152" s="9">
        <v>7.9850000000000003</v>
      </c>
      <c r="H152">
        <v>0.70089999999999997</v>
      </c>
      <c r="I152">
        <v>0.37611</v>
      </c>
      <c r="J152" s="3">
        <v>6.1974999999999999E-3</v>
      </c>
      <c r="L152" s="5"/>
    </row>
    <row r="153" spans="1:12" x14ac:dyDescent="0.3">
      <c r="B153">
        <v>135</v>
      </c>
      <c r="C153" s="7" t="s">
        <v>178</v>
      </c>
      <c r="D153">
        <v>1</v>
      </c>
      <c r="E153">
        <v>25</v>
      </c>
      <c r="F153" s="8">
        <v>33.229999999999997</v>
      </c>
      <c r="G153" s="9">
        <v>7.9862000000000002</v>
      </c>
      <c r="H153">
        <v>0.70209999999999995</v>
      </c>
      <c r="I153">
        <v>0.37614999999999998</v>
      </c>
      <c r="J153" s="3">
        <v>6.8688000000000004E-3</v>
      </c>
      <c r="L153" s="5"/>
    </row>
    <row r="154" spans="1:12" x14ac:dyDescent="0.3">
      <c r="B154">
        <v>136</v>
      </c>
      <c r="C154" s="7" t="s">
        <v>179</v>
      </c>
      <c r="D154">
        <v>1</v>
      </c>
      <c r="E154">
        <v>25</v>
      </c>
      <c r="F154" s="8">
        <v>33.229999999999997</v>
      </c>
      <c r="G154" s="11">
        <v>7.9870000000000001</v>
      </c>
      <c r="H154">
        <v>0.70225000000000004</v>
      </c>
      <c r="I154">
        <v>0.37557000000000001</v>
      </c>
      <c r="J154" s="3">
        <v>6.7048000000000003E-3</v>
      </c>
      <c r="L154" s="5"/>
    </row>
    <row r="155" spans="1:12" x14ac:dyDescent="0.3">
      <c r="B155">
        <v>137</v>
      </c>
      <c r="C155" s="7" t="s">
        <v>180</v>
      </c>
      <c r="D155">
        <v>1</v>
      </c>
      <c r="E155">
        <v>25</v>
      </c>
      <c r="F155" s="8">
        <v>33.229999999999997</v>
      </c>
      <c r="G155" s="11">
        <v>7.9873000000000003</v>
      </c>
      <c r="H155">
        <v>0.70143999999999995</v>
      </c>
      <c r="I155">
        <v>0.37462000000000001</v>
      </c>
      <c r="J155" s="3">
        <v>6.0901999999999996E-3</v>
      </c>
      <c r="L155" s="5"/>
    </row>
    <row r="156" spans="1:12" x14ac:dyDescent="0.3">
      <c r="B156">
        <v>138</v>
      </c>
      <c r="C156" s="7" t="s">
        <v>181</v>
      </c>
      <c r="D156">
        <v>1</v>
      </c>
      <c r="E156">
        <v>25</v>
      </c>
      <c r="F156" s="8">
        <v>33.229999999999997</v>
      </c>
      <c r="G156" s="11">
        <v>7.9871999999999996</v>
      </c>
      <c r="H156">
        <v>0.70048999999999995</v>
      </c>
      <c r="I156">
        <v>0.37425999999999998</v>
      </c>
      <c r="J156" s="3">
        <v>6.1817E-3</v>
      </c>
      <c r="L156" s="5"/>
    </row>
    <row r="157" spans="1:12" x14ac:dyDescent="0.3">
      <c r="A157" s="15">
        <v>9</v>
      </c>
      <c r="B157">
        <v>139</v>
      </c>
      <c r="C157" t="s">
        <v>182</v>
      </c>
      <c r="D157">
        <v>1</v>
      </c>
      <c r="E157">
        <v>25</v>
      </c>
      <c r="F157" s="8">
        <v>34.33</v>
      </c>
      <c r="G157" s="5">
        <v>7.9302999999999999</v>
      </c>
      <c r="H157">
        <v>0.57633999999999996</v>
      </c>
      <c r="I157">
        <v>0.31572</v>
      </c>
      <c r="J157" s="3">
        <v>-6.3982999999999998E-2</v>
      </c>
      <c r="L157" s="18">
        <f>AVERAGE(G157:G159)</f>
        <v>7.9302000000000001</v>
      </c>
    </row>
    <row r="158" spans="1:12" x14ac:dyDescent="0.3">
      <c r="B158">
        <v>140</v>
      </c>
      <c r="C158" t="s">
        <v>183</v>
      </c>
      <c r="D158">
        <v>1</v>
      </c>
      <c r="E158">
        <v>25</v>
      </c>
      <c r="F158" s="8">
        <v>34.33</v>
      </c>
      <c r="G158" s="5">
        <v>7.9309000000000003</v>
      </c>
      <c r="H158">
        <v>0.58106999999999998</v>
      </c>
      <c r="I158">
        <v>0.32016</v>
      </c>
      <c r="J158" s="3">
        <v>-5.8756000000000003E-2</v>
      </c>
      <c r="L158" s="5"/>
    </row>
    <row r="159" spans="1:12" x14ac:dyDescent="0.3">
      <c r="B159">
        <v>141</v>
      </c>
      <c r="C159" t="s">
        <v>184</v>
      </c>
      <c r="D159">
        <v>1</v>
      </c>
      <c r="E159">
        <v>25</v>
      </c>
      <c r="F159" s="8">
        <v>34.33</v>
      </c>
      <c r="G159" s="5">
        <v>7.9294000000000002</v>
      </c>
      <c r="H159">
        <v>0.57732000000000006</v>
      </c>
      <c r="I159">
        <v>0.31741999999999998</v>
      </c>
      <c r="J159" s="3">
        <v>-6.3067999999999999E-2</v>
      </c>
      <c r="L159" s="5"/>
    </row>
    <row r="160" spans="1:12" x14ac:dyDescent="0.3">
      <c r="A160" s="15">
        <v>10</v>
      </c>
      <c r="B160">
        <v>142</v>
      </c>
      <c r="C160" s="7" t="s">
        <v>185</v>
      </c>
      <c r="D160">
        <v>1</v>
      </c>
      <c r="E160">
        <v>25</v>
      </c>
      <c r="F160" s="8">
        <v>33.58</v>
      </c>
      <c r="G160" s="11">
        <v>7.9371</v>
      </c>
      <c r="H160">
        <v>0.67123999999999995</v>
      </c>
      <c r="I160">
        <v>0.40669</v>
      </c>
      <c r="J160" s="3">
        <v>3.1687E-2</v>
      </c>
      <c r="L160" s="18">
        <f>AVERAGE(G160:G161,G166)</f>
        <v>7.9371666666666671</v>
      </c>
    </row>
    <row r="161" spans="1:12" x14ac:dyDescent="0.3">
      <c r="B161">
        <v>143</v>
      </c>
      <c r="C161" s="7" t="s">
        <v>186</v>
      </c>
      <c r="D161">
        <v>1</v>
      </c>
      <c r="E161">
        <v>25</v>
      </c>
      <c r="F161" s="8">
        <v>33.58</v>
      </c>
      <c r="G161" s="11">
        <v>7.9370000000000003</v>
      </c>
      <c r="H161">
        <v>0.68262999999999996</v>
      </c>
      <c r="I161">
        <v>0.41269</v>
      </c>
      <c r="J161" s="3">
        <v>2.9857000000000002E-2</v>
      </c>
      <c r="L161" s="5"/>
    </row>
    <row r="162" spans="1:12" x14ac:dyDescent="0.3">
      <c r="B162">
        <v>144</v>
      </c>
      <c r="C162" s="7" t="s">
        <v>187</v>
      </c>
      <c r="D162">
        <v>1</v>
      </c>
      <c r="E162">
        <v>25</v>
      </c>
      <c r="F162" s="8">
        <v>33.58</v>
      </c>
      <c r="G162" s="9">
        <v>7.9359999999999999</v>
      </c>
      <c r="H162">
        <v>0.68462000000000001</v>
      </c>
      <c r="I162">
        <v>0.41317999999999999</v>
      </c>
      <c r="J162" s="3">
        <v>2.6324E-2</v>
      </c>
      <c r="L162" s="5"/>
    </row>
    <row r="163" spans="1:12" x14ac:dyDescent="0.3">
      <c r="B163">
        <v>145</v>
      </c>
      <c r="C163" s="7" t="s">
        <v>188</v>
      </c>
      <c r="D163">
        <v>1</v>
      </c>
      <c r="E163">
        <v>25</v>
      </c>
      <c r="F163" s="8">
        <v>33.58</v>
      </c>
      <c r="G163" s="9">
        <v>7.9347000000000003</v>
      </c>
      <c r="H163">
        <v>0.67930999999999997</v>
      </c>
      <c r="I163">
        <v>0.41127000000000002</v>
      </c>
      <c r="J163" s="3">
        <v>2.6634000000000001E-2</v>
      </c>
      <c r="L163" s="5"/>
    </row>
    <row r="164" spans="1:12" x14ac:dyDescent="0.3">
      <c r="B164">
        <v>146</v>
      </c>
      <c r="C164" s="7" t="s">
        <v>189</v>
      </c>
      <c r="D164">
        <v>1</v>
      </c>
      <c r="E164">
        <v>25</v>
      </c>
      <c r="F164" s="8">
        <v>33.58</v>
      </c>
      <c r="G164" s="9">
        <v>7.9383999999999997</v>
      </c>
      <c r="H164">
        <v>0.67110000000000003</v>
      </c>
      <c r="I164">
        <v>0.40454000000000001</v>
      </c>
      <c r="J164" s="3">
        <v>2.9118999999999999E-2</v>
      </c>
      <c r="L164" s="5"/>
    </row>
    <row r="165" spans="1:12" x14ac:dyDescent="0.3">
      <c r="B165">
        <v>147</v>
      </c>
      <c r="C165" s="7" t="s">
        <v>190</v>
      </c>
      <c r="D165">
        <v>1</v>
      </c>
      <c r="E165">
        <v>25</v>
      </c>
      <c r="F165" s="8">
        <v>33.58</v>
      </c>
      <c r="G165" s="9">
        <v>7.9381000000000004</v>
      </c>
      <c r="H165">
        <v>0.67037999999999998</v>
      </c>
      <c r="I165">
        <v>0.40404000000000001</v>
      </c>
      <c r="J165" s="3">
        <v>2.8221E-2</v>
      </c>
      <c r="L165" s="5"/>
    </row>
    <row r="166" spans="1:12" x14ac:dyDescent="0.3">
      <c r="B166">
        <v>148</v>
      </c>
      <c r="C166" s="7" t="s">
        <v>191</v>
      </c>
      <c r="D166">
        <v>1</v>
      </c>
      <c r="E166">
        <v>25</v>
      </c>
      <c r="F166" s="8">
        <v>33.58</v>
      </c>
      <c r="G166" s="11">
        <v>7.9374000000000002</v>
      </c>
      <c r="H166">
        <v>0.67181999999999997</v>
      </c>
      <c r="I166">
        <v>0.40595999999999999</v>
      </c>
      <c r="J166" s="3">
        <v>2.9555000000000001E-2</v>
      </c>
      <c r="L166" s="5"/>
    </row>
    <row r="167" spans="1:12" x14ac:dyDescent="0.3">
      <c r="A167" s="15">
        <v>11</v>
      </c>
      <c r="B167">
        <v>149</v>
      </c>
      <c r="C167" t="s">
        <v>192</v>
      </c>
      <c r="D167">
        <v>1</v>
      </c>
      <c r="E167">
        <v>25</v>
      </c>
      <c r="F167" s="8">
        <v>34.130000000000003</v>
      </c>
      <c r="G167" s="17">
        <v>7.9377000000000004</v>
      </c>
      <c r="H167">
        <v>0.64971000000000001</v>
      </c>
      <c r="I167">
        <v>0.37891999999999998</v>
      </c>
      <c r="J167" s="3">
        <v>-1.7018000000000001E-3</v>
      </c>
      <c r="L167" s="18">
        <f>AVERAGE(G167:G169)</f>
        <v>7.9370333333333329</v>
      </c>
    </row>
    <row r="168" spans="1:12" x14ac:dyDescent="0.3">
      <c r="B168">
        <v>150</v>
      </c>
      <c r="C168" t="s">
        <v>193</v>
      </c>
      <c r="D168">
        <v>1</v>
      </c>
      <c r="E168">
        <v>25</v>
      </c>
      <c r="F168" s="8">
        <v>34.130000000000003</v>
      </c>
      <c r="G168" s="17">
        <v>7.9371999999999998</v>
      </c>
      <c r="H168">
        <v>0.65110000000000001</v>
      </c>
      <c r="I168">
        <v>0.38067000000000001</v>
      </c>
      <c r="J168" s="3">
        <v>-4.3154000000000001E-4</v>
      </c>
      <c r="L168" s="5"/>
    </row>
    <row r="169" spans="1:12" x14ac:dyDescent="0.3">
      <c r="B169">
        <v>151</v>
      </c>
      <c r="C169" t="s">
        <v>194</v>
      </c>
      <c r="D169">
        <v>1</v>
      </c>
      <c r="E169">
        <v>25</v>
      </c>
      <c r="F169" s="8">
        <v>34.130000000000003</v>
      </c>
      <c r="G169" s="5">
        <v>7.9362000000000004</v>
      </c>
      <c r="H169">
        <v>0.65059999999999996</v>
      </c>
      <c r="I169">
        <v>0.38097999999999999</v>
      </c>
      <c r="J169" s="3">
        <v>-9.1456999999999997E-4</v>
      </c>
      <c r="L169" s="5"/>
    </row>
    <row r="170" spans="1:12" x14ac:dyDescent="0.3">
      <c r="B170">
        <v>152</v>
      </c>
      <c r="C170" t="s">
        <v>195</v>
      </c>
      <c r="D170">
        <v>1</v>
      </c>
      <c r="E170">
        <v>25</v>
      </c>
      <c r="F170" s="8">
        <v>34.130000000000003</v>
      </c>
      <c r="G170" s="10">
        <v>7.9379999999999997</v>
      </c>
      <c r="H170">
        <v>0.65083000000000002</v>
      </c>
      <c r="I170">
        <v>0.37984000000000001</v>
      </c>
      <c r="J170" s="3">
        <v>-6.2894999999999997E-4</v>
      </c>
      <c r="L170" s="5"/>
    </row>
    <row r="171" spans="1:12" x14ac:dyDescent="0.3">
      <c r="A171" s="15">
        <v>12</v>
      </c>
      <c r="B171">
        <v>153</v>
      </c>
      <c r="C171" s="7" t="s">
        <v>196</v>
      </c>
      <c r="D171">
        <v>1</v>
      </c>
      <c r="E171">
        <v>25</v>
      </c>
      <c r="F171" s="8">
        <v>34.93</v>
      </c>
      <c r="G171" s="11">
        <v>7.8917000000000002</v>
      </c>
      <c r="H171">
        <v>0.62822999999999996</v>
      </c>
      <c r="I171">
        <v>0.40378999999999998</v>
      </c>
      <c r="J171" s="3">
        <v>4.0851000000000004E-3</v>
      </c>
      <c r="L171" s="18">
        <f>AVERAGE(G171:G173)</f>
        <v>7.8917999999999999</v>
      </c>
    </row>
    <row r="172" spans="1:12" x14ac:dyDescent="0.3">
      <c r="B172">
        <v>154</v>
      </c>
      <c r="C172" s="7" t="s">
        <v>197</v>
      </c>
      <c r="D172">
        <v>1</v>
      </c>
      <c r="E172">
        <v>25</v>
      </c>
      <c r="F172" s="8">
        <v>34.93</v>
      </c>
      <c r="G172" s="11">
        <v>7.8920000000000003</v>
      </c>
      <c r="H172">
        <v>0.62826000000000004</v>
      </c>
      <c r="I172">
        <v>0.40351999999999999</v>
      </c>
      <c r="J172" s="3">
        <v>4.1227E-3</v>
      </c>
      <c r="L172" s="5"/>
    </row>
    <row r="173" spans="1:12" x14ac:dyDescent="0.3">
      <c r="B173">
        <v>155</v>
      </c>
      <c r="C173" s="7" t="s">
        <v>198</v>
      </c>
      <c r="D173">
        <v>1</v>
      </c>
      <c r="E173">
        <v>25</v>
      </c>
      <c r="F173" s="8">
        <v>34.93</v>
      </c>
      <c r="G173" s="11">
        <v>7.8917000000000002</v>
      </c>
      <c r="H173">
        <v>0.62853999999999999</v>
      </c>
      <c r="I173">
        <v>0.40411999999999998</v>
      </c>
      <c r="J173" s="3">
        <v>4.4235999999999998E-3</v>
      </c>
      <c r="L173" s="5"/>
    </row>
    <row r="174" spans="1:12" x14ac:dyDescent="0.3">
      <c r="A174" s="15">
        <v>13</v>
      </c>
      <c r="B174">
        <v>156</v>
      </c>
      <c r="C174" t="s">
        <v>199</v>
      </c>
      <c r="D174">
        <v>1</v>
      </c>
      <c r="E174">
        <v>25</v>
      </c>
      <c r="F174" s="8">
        <v>34.229999999999997</v>
      </c>
      <c r="G174" s="10">
        <v>7.9645999999999999</v>
      </c>
      <c r="H174">
        <v>0.69244000000000006</v>
      </c>
      <c r="I174">
        <v>0.38512999999999997</v>
      </c>
      <c r="J174" s="3">
        <v>5.4454999999999998E-3</v>
      </c>
      <c r="L174" s="5"/>
    </row>
    <row r="175" spans="1:12" x14ac:dyDescent="0.3">
      <c r="B175">
        <v>157</v>
      </c>
      <c r="C175" t="s">
        <v>200</v>
      </c>
      <c r="D175">
        <v>1</v>
      </c>
      <c r="E175">
        <v>25</v>
      </c>
      <c r="F175" s="8">
        <v>34.229999999999997</v>
      </c>
      <c r="G175" s="5">
        <v>7.9660000000000002</v>
      </c>
      <c r="H175">
        <v>0.69169000000000003</v>
      </c>
      <c r="I175">
        <v>0.38284000000000001</v>
      </c>
      <c r="J175" s="3">
        <v>3.6024999999999998E-3</v>
      </c>
      <c r="L175" s="18">
        <f>AVERAGE(G175:G177)</f>
        <v>7.9659333333333331</v>
      </c>
    </row>
    <row r="176" spans="1:12" x14ac:dyDescent="0.3">
      <c r="B176">
        <v>158</v>
      </c>
      <c r="C176" t="s">
        <v>201</v>
      </c>
      <c r="D176">
        <v>1</v>
      </c>
      <c r="E176">
        <v>25</v>
      </c>
      <c r="F176" s="8">
        <v>34.229999999999997</v>
      </c>
      <c r="G176" s="5">
        <v>7.9657999999999998</v>
      </c>
      <c r="H176">
        <v>0.69127000000000005</v>
      </c>
      <c r="I176">
        <v>0.38264999999999999</v>
      </c>
      <c r="J176" s="3">
        <v>3.4375E-3</v>
      </c>
      <c r="L176" s="5"/>
    </row>
    <row r="177" spans="1:12" x14ac:dyDescent="0.3">
      <c r="B177">
        <v>159</v>
      </c>
      <c r="C177" t="s">
        <v>202</v>
      </c>
      <c r="D177">
        <v>1</v>
      </c>
      <c r="E177">
        <v>25</v>
      </c>
      <c r="F177" s="8">
        <v>34.229999999999997</v>
      </c>
      <c r="G177" s="5">
        <v>7.9660000000000002</v>
      </c>
      <c r="H177">
        <v>0.69074000000000002</v>
      </c>
      <c r="I177">
        <v>0.38224999999999998</v>
      </c>
      <c r="J177" s="3">
        <v>3.4946999999999999E-3</v>
      </c>
      <c r="L177" s="5"/>
    </row>
    <row r="178" spans="1:12" x14ac:dyDescent="0.3">
      <c r="A178" s="15">
        <v>14</v>
      </c>
      <c r="B178">
        <v>160</v>
      </c>
      <c r="C178" s="7" t="s">
        <v>203</v>
      </c>
      <c r="D178">
        <v>1</v>
      </c>
      <c r="E178">
        <v>25</v>
      </c>
      <c r="F178" s="8">
        <v>32.33</v>
      </c>
      <c r="G178" s="11">
        <v>7.8989000000000003</v>
      </c>
      <c r="H178">
        <v>0.61799000000000004</v>
      </c>
      <c r="I178">
        <v>0.39399000000000001</v>
      </c>
      <c r="J178" s="3">
        <v>-9.4032000000000002E-4</v>
      </c>
      <c r="L178" s="18">
        <f>AVERAGE(G178:G179,G182)</f>
        <v>7.8992000000000004</v>
      </c>
    </row>
    <row r="179" spans="1:12" x14ac:dyDescent="0.3">
      <c r="B179">
        <v>161</v>
      </c>
      <c r="C179" s="7" t="s">
        <v>204</v>
      </c>
      <c r="D179">
        <v>1</v>
      </c>
      <c r="E179">
        <v>25</v>
      </c>
      <c r="F179" s="8">
        <v>32.33</v>
      </c>
      <c r="G179" s="11">
        <v>7.8994999999999997</v>
      </c>
      <c r="H179">
        <v>0.61738999999999999</v>
      </c>
      <c r="I179">
        <v>0.39295999999999998</v>
      </c>
      <c r="J179" s="3">
        <v>-1.5192000000000001E-3</v>
      </c>
      <c r="L179" s="5"/>
    </row>
    <row r="180" spans="1:12" x14ac:dyDescent="0.3">
      <c r="B180">
        <v>162</v>
      </c>
      <c r="C180" s="7" t="s">
        <v>205</v>
      </c>
      <c r="D180">
        <v>1</v>
      </c>
      <c r="E180">
        <v>25</v>
      </c>
      <c r="F180" s="8">
        <v>32.33</v>
      </c>
      <c r="G180" s="9">
        <v>7.8981000000000003</v>
      </c>
      <c r="H180">
        <v>0.61695999999999995</v>
      </c>
      <c r="I180">
        <v>0.39362000000000003</v>
      </c>
      <c r="J180" s="3">
        <v>-1.9984E-3</v>
      </c>
      <c r="L180" s="5"/>
    </row>
    <row r="181" spans="1:12" x14ac:dyDescent="0.3">
      <c r="B181">
        <v>163</v>
      </c>
      <c r="C181" s="7" t="s">
        <v>206</v>
      </c>
      <c r="D181">
        <v>1</v>
      </c>
      <c r="E181">
        <v>25</v>
      </c>
      <c r="F181" s="8">
        <v>32.33</v>
      </c>
      <c r="G181" s="9">
        <v>7.8978999999999999</v>
      </c>
      <c r="H181">
        <v>0.61722999999999995</v>
      </c>
      <c r="I181">
        <v>0.39401000000000003</v>
      </c>
      <c r="J181" s="3">
        <v>-1.8139E-3</v>
      </c>
      <c r="L181" s="5"/>
    </row>
    <row r="182" spans="1:12" x14ac:dyDescent="0.3">
      <c r="B182">
        <v>164</v>
      </c>
      <c r="C182" s="7" t="s">
        <v>207</v>
      </c>
      <c r="D182">
        <v>1</v>
      </c>
      <c r="E182">
        <v>25</v>
      </c>
      <c r="F182" s="8">
        <v>32.33</v>
      </c>
      <c r="G182" s="11">
        <v>7.8992000000000004</v>
      </c>
      <c r="H182">
        <v>0.61753000000000002</v>
      </c>
      <c r="I182">
        <v>0.39316000000000001</v>
      </c>
      <c r="J182" s="3">
        <v>-1.6984999999999999E-3</v>
      </c>
      <c r="L182" s="5"/>
    </row>
    <row r="183" spans="1:12" x14ac:dyDescent="0.3">
      <c r="A183" s="15">
        <v>15</v>
      </c>
      <c r="B183">
        <v>165</v>
      </c>
      <c r="C183" t="s">
        <v>208</v>
      </c>
      <c r="D183">
        <v>1</v>
      </c>
      <c r="E183">
        <v>25</v>
      </c>
      <c r="F183" s="8">
        <v>31.53</v>
      </c>
      <c r="G183" s="5">
        <v>7.8788</v>
      </c>
      <c r="H183">
        <v>0.60863</v>
      </c>
      <c r="I183">
        <v>0.40842000000000001</v>
      </c>
      <c r="J183" s="3">
        <v>6.2084000000000002E-3</v>
      </c>
      <c r="L183" s="18">
        <f>AVERAGE(G183:G185)</f>
        <v>7.8793000000000006</v>
      </c>
    </row>
    <row r="184" spans="1:12" x14ac:dyDescent="0.3">
      <c r="B184">
        <v>166</v>
      </c>
      <c r="C184" t="s">
        <v>209</v>
      </c>
      <c r="D184">
        <v>1</v>
      </c>
      <c r="E184">
        <v>25</v>
      </c>
      <c r="F184" s="8">
        <v>31.53</v>
      </c>
      <c r="G184" s="5">
        <v>7.8795999999999999</v>
      </c>
      <c r="H184">
        <v>0.60987000000000002</v>
      </c>
      <c r="I184">
        <v>0.40901999999999999</v>
      </c>
      <c r="J184" s="3">
        <v>7.4716000000000001E-3</v>
      </c>
      <c r="L184" s="5"/>
    </row>
    <row r="185" spans="1:12" x14ac:dyDescent="0.3">
      <c r="B185">
        <v>167</v>
      </c>
      <c r="C185" t="s">
        <v>210</v>
      </c>
      <c r="D185">
        <v>1</v>
      </c>
      <c r="E185">
        <v>25</v>
      </c>
      <c r="F185" s="8">
        <v>31.53</v>
      </c>
      <c r="G185" s="5">
        <v>7.8795000000000002</v>
      </c>
      <c r="H185">
        <v>0.61043999999999998</v>
      </c>
      <c r="I185">
        <v>0.40960000000000002</v>
      </c>
      <c r="J185" s="14">
        <v>7.8925999999999996E-3</v>
      </c>
      <c r="L185" s="5"/>
    </row>
    <row r="186" spans="1:12" x14ac:dyDescent="0.3">
      <c r="A186" s="15">
        <v>16</v>
      </c>
      <c r="B186">
        <v>168</v>
      </c>
      <c r="C186" s="7" t="s">
        <v>211</v>
      </c>
      <c r="D186">
        <v>1</v>
      </c>
      <c r="E186">
        <v>25</v>
      </c>
      <c r="F186" s="8">
        <v>30.33</v>
      </c>
      <c r="G186" s="11">
        <v>7.9196</v>
      </c>
      <c r="H186">
        <v>0.67096999999999996</v>
      </c>
      <c r="I186">
        <v>0.41582000000000002</v>
      </c>
      <c r="J186" s="3">
        <v>5.5241999999999999E-3</v>
      </c>
      <c r="L186" s="18">
        <f>AVERAGE(G186:G187,G189)</f>
        <v>7.9196666666666671</v>
      </c>
    </row>
    <row r="187" spans="1:12" x14ac:dyDescent="0.3">
      <c r="B187">
        <v>169</v>
      </c>
      <c r="C187" s="7" t="s">
        <v>212</v>
      </c>
      <c r="D187">
        <v>1</v>
      </c>
      <c r="E187">
        <v>25</v>
      </c>
      <c r="F187" s="8">
        <v>30.33</v>
      </c>
      <c r="G187" s="11">
        <v>7.9196</v>
      </c>
      <c r="H187">
        <v>0.66722999999999999</v>
      </c>
      <c r="I187">
        <v>0.41306999999999999</v>
      </c>
      <c r="J187" s="3">
        <v>4.3677999999999998E-3</v>
      </c>
      <c r="L187" s="5"/>
    </row>
    <row r="188" spans="1:12" x14ac:dyDescent="0.3">
      <c r="B188">
        <v>170</v>
      </c>
      <c r="C188" s="7" t="s">
        <v>213</v>
      </c>
      <c r="D188">
        <v>1</v>
      </c>
      <c r="E188">
        <v>25</v>
      </c>
      <c r="F188" s="8">
        <v>30.33</v>
      </c>
      <c r="G188" s="9">
        <v>7.9203999999999999</v>
      </c>
      <c r="H188">
        <v>0.66586000000000001</v>
      </c>
      <c r="I188">
        <v>0.41111999999999999</v>
      </c>
      <c r="J188" s="3">
        <v>3.2864000000000001E-3</v>
      </c>
      <c r="L188" s="5"/>
    </row>
    <row r="189" spans="1:12" x14ac:dyDescent="0.3">
      <c r="B189">
        <v>171</v>
      </c>
      <c r="C189" s="7" t="s">
        <v>214</v>
      </c>
      <c r="D189">
        <v>1</v>
      </c>
      <c r="E189">
        <v>25</v>
      </c>
      <c r="F189" s="8">
        <v>30.33</v>
      </c>
      <c r="G189" s="11">
        <v>7.9198000000000004</v>
      </c>
      <c r="H189">
        <v>0.66181999999999996</v>
      </c>
      <c r="I189">
        <v>0.40966999999999998</v>
      </c>
      <c r="J189" s="3">
        <v>4.5155999999999998E-3</v>
      </c>
      <c r="L189" s="5"/>
    </row>
    <row r="190" spans="1:12" x14ac:dyDescent="0.3">
      <c r="A190" s="15">
        <v>17</v>
      </c>
      <c r="B190">
        <v>172</v>
      </c>
      <c r="C190" t="s">
        <v>215</v>
      </c>
      <c r="D190">
        <v>1</v>
      </c>
      <c r="E190">
        <v>25</v>
      </c>
      <c r="F190" s="8">
        <v>31.13</v>
      </c>
      <c r="G190" s="5">
        <v>8.0190999999999999</v>
      </c>
      <c r="H190">
        <v>0.62492000000000003</v>
      </c>
      <c r="I190">
        <v>0.29046</v>
      </c>
      <c r="J190" s="3">
        <v>-4.6127000000000001E-2</v>
      </c>
      <c r="L190" s="18">
        <f>AVERAGE(G190:G193)</f>
        <v>8.0188249999999996</v>
      </c>
    </row>
    <row r="191" spans="1:12" x14ac:dyDescent="0.3">
      <c r="B191">
        <v>173</v>
      </c>
      <c r="C191" t="s">
        <v>216</v>
      </c>
      <c r="D191">
        <v>1</v>
      </c>
      <c r="E191">
        <v>25</v>
      </c>
      <c r="F191" s="8">
        <v>31.13</v>
      </c>
      <c r="G191" s="5">
        <v>8.0188000000000006</v>
      </c>
      <c r="H191">
        <v>0.62358000000000002</v>
      </c>
      <c r="I191">
        <v>0.28932000000000002</v>
      </c>
      <c r="J191" s="3">
        <v>-4.7497999999999999E-2</v>
      </c>
      <c r="L191" s="5"/>
    </row>
    <row r="192" spans="1:12" x14ac:dyDescent="0.3">
      <c r="B192">
        <v>174</v>
      </c>
      <c r="C192" t="s">
        <v>217</v>
      </c>
      <c r="D192">
        <v>1</v>
      </c>
      <c r="E192">
        <v>25</v>
      </c>
      <c r="F192" s="8">
        <v>31.13</v>
      </c>
      <c r="G192" s="5">
        <v>8.0184999999999995</v>
      </c>
      <c r="H192">
        <v>0.62412000000000001</v>
      </c>
      <c r="I192">
        <v>0.29016999999999998</v>
      </c>
      <c r="J192" s="3">
        <v>-4.6690000000000002E-2</v>
      </c>
      <c r="L192" s="5"/>
    </row>
    <row r="193" spans="1:12" x14ac:dyDescent="0.3">
      <c r="B193">
        <v>175</v>
      </c>
      <c r="C193" t="s">
        <v>218</v>
      </c>
      <c r="D193">
        <v>1</v>
      </c>
      <c r="E193">
        <v>25</v>
      </c>
      <c r="F193" s="8">
        <v>31.13</v>
      </c>
      <c r="G193" s="5">
        <v>8.0189000000000004</v>
      </c>
      <c r="H193">
        <v>0.62314000000000003</v>
      </c>
      <c r="I193">
        <v>0.28871999999999998</v>
      </c>
      <c r="J193" s="3">
        <v>-4.8063000000000002E-2</v>
      </c>
      <c r="L193" s="5"/>
    </row>
    <row r="194" spans="1:12" x14ac:dyDescent="0.3">
      <c r="A194" s="15">
        <v>18</v>
      </c>
      <c r="B194">
        <v>176</v>
      </c>
      <c r="C194" s="7" t="s">
        <v>219</v>
      </c>
      <c r="D194">
        <v>1</v>
      </c>
      <c r="E194">
        <v>25</v>
      </c>
      <c r="F194" s="8">
        <v>33.130000000000003</v>
      </c>
      <c r="G194" s="9">
        <v>7.9470999999999998</v>
      </c>
      <c r="H194">
        <v>0.66712000000000005</v>
      </c>
      <c r="I194">
        <v>0.38533000000000001</v>
      </c>
      <c r="J194" s="3">
        <v>3.0975E-3</v>
      </c>
      <c r="L194" s="18">
        <f>AVERAGE(G195:G197)</f>
        <v>7.9490000000000007</v>
      </c>
    </row>
    <row r="195" spans="1:12" x14ac:dyDescent="0.3">
      <c r="B195">
        <v>177</v>
      </c>
      <c r="C195" s="7" t="s">
        <v>220</v>
      </c>
      <c r="D195">
        <v>1</v>
      </c>
      <c r="E195">
        <v>25</v>
      </c>
      <c r="F195" s="8">
        <v>33.130000000000003</v>
      </c>
      <c r="G195" s="11">
        <v>7.9490999999999996</v>
      </c>
      <c r="H195">
        <v>0.66586000000000001</v>
      </c>
      <c r="I195">
        <v>0.38319999999999999</v>
      </c>
      <c r="J195" s="3">
        <v>3.5067000000000002E-3</v>
      </c>
      <c r="L195" s="5"/>
    </row>
    <row r="196" spans="1:12" x14ac:dyDescent="0.3">
      <c r="B196">
        <v>178</v>
      </c>
      <c r="C196" s="7" t="s">
        <v>221</v>
      </c>
      <c r="D196">
        <v>1</v>
      </c>
      <c r="E196">
        <v>25</v>
      </c>
      <c r="F196" s="8">
        <v>33.130000000000003</v>
      </c>
      <c r="G196" s="11">
        <v>7.9489999999999998</v>
      </c>
      <c r="H196">
        <v>0.66522999999999999</v>
      </c>
      <c r="I196">
        <v>0.38277</v>
      </c>
      <c r="J196" s="3">
        <v>3.0731999999999999E-3</v>
      </c>
      <c r="L196" s="5"/>
    </row>
    <row r="197" spans="1:12" x14ac:dyDescent="0.3">
      <c r="B197">
        <v>179</v>
      </c>
      <c r="C197" s="7" t="s">
        <v>222</v>
      </c>
      <c r="D197">
        <v>1</v>
      </c>
      <c r="E197">
        <v>25</v>
      </c>
      <c r="F197" s="8">
        <v>33.130000000000003</v>
      </c>
      <c r="G197" s="11">
        <v>7.9489000000000001</v>
      </c>
      <c r="H197">
        <v>0.66139999999999999</v>
      </c>
      <c r="I197">
        <v>0.38046999999999997</v>
      </c>
      <c r="J197" s="3">
        <v>2.6998999999999999E-3</v>
      </c>
      <c r="L197" s="5"/>
    </row>
    <row r="198" spans="1:12" x14ac:dyDescent="0.3">
      <c r="A198" s="15">
        <v>19</v>
      </c>
      <c r="B198">
        <v>180</v>
      </c>
      <c r="C198" t="s">
        <v>223</v>
      </c>
      <c r="D198">
        <v>1</v>
      </c>
      <c r="E198">
        <v>25</v>
      </c>
      <c r="F198" s="8">
        <v>34.83</v>
      </c>
      <c r="G198" s="5">
        <v>7.8914999999999997</v>
      </c>
      <c r="H198">
        <v>0.69559000000000004</v>
      </c>
      <c r="I198">
        <v>0.45740999999999998</v>
      </c>
      <c r="J198" s="3">
        <v>3.2846E-2</v>
      </c>
      <c r="L198" s="18">
        <f>AVERAGE(G198:G201)</f>
        <v>7.8916750000000002</v>
      </c>
    </row>
    <row r="199" spans="1:12" x14ac:dyDescent="0.3">
      <c r="B199">
        <v>181</v>
      </c>
      <c r="C199" t="s">
        <v>224</v>
      </c>
      <c r="D199">
        <v>1</v>
      </c>
      <c r="E199">
        <v>25</v>
      </c>
      <c r="F199" s="8">
        <v>34.83</v>
      </c>
      <c r="G199" s="5">
        <v>7.8917000000000002</v>
      </c>
      <c r="H199">
        <v>0.69332000000000005</v>
      </c>
      <c r="I199">
        <v>0.45479999999999998</v>
      </c>
      <c r="J199" s="3">
        <v>2.9964999999999999E-2</v>
      </c>
      <c r="L199" s="5"/>
    </row>
    <row r="200" spans="1:12" x14ac:dyDescent="0.3">
      <c r="B200">
        <v>182</v>
      </c>
      <c r="C200" t="s">
        <v>225</v>
      </c>
      <c r="D200">
        <v>1</v>
      </c>
      <c r="E200">
        <v>25</v>
      </c>
      <c r="F200" s="8">
        <v>34.83</v>
      </c>
      <c r="G200" s="5">
        <v>7.8921000000000001</v>
      </c>
      <c r="H200">
        <v>0.69438</v>
      </c>
      <c r="I200">
        <v>0.45556999999999997</v>
      </c>
      <c r="J200" s="3">
        <v>3.1366999999999999E-2</v>
      </c>
      <c r="L200" s="5"/>
    </row>
    <row r="201" spans="1:12" x14ac:dyDescent="0.3">
      <c r="B201">
        <v>183</v>
      </c>
      <c r="C201" t="s">
        <v>226</v>
      </c>
      <c r="D201">
        <v>1</v>
      </c>
      <c r="E201">
        <v>25</v>
      </c>
      <c r="F201" s="8">
        <v>34.83</v>
      </c>
      <c r="G201" s="5">
        <v>7.8914</v>
      </c>
      <c r="H201">
        <v>0.69274999999999998</v>
      </c>
      <c r="I201">
        <v>0.45449000000000001</v>
      </c>
      <c r="J201" s="3">
        <v>2.9360000000000001E-2</v>
      </c>
      <c r="L201" s="5"/>
    </row>
    <row r="202" spans="1:12" x14ac:dyDescent="0.3">
      <c r="A202" s="15">
        <v>20</v>
      </c>
      <c r="B202">
        <v>184</v>
      </c>
      <c r="C202" s="7" t="s">
        <v>227</v>
      </c>
      <c r="D202">
        <v>1</v>
      </c>
      <c r="E202">
        <v>25</v>
      </c>
      <c r="F202" s="8">
        <v>34.229999999999997</v>
      </c>
      <c r="G202" s="11">
        <v>7.9246999999999996</v>
      </c>
      <c r="H202">
        <v>0.62126000000000003</v>
      </c>
      <c r="I202">
        <v>0.373</v>
      </c>
      <c r="J202" s="3">
        <v>5.6267000000000003E-4</v>
      </c>
      <c r="L202" s="18">
        <f>AVERAGE(G202:G204)</f>
        <v>7.9244666666666665</v>
      </c>
    </row>
    <row r="203" spans="1:12" x14ac:dyDescent="0.3">
      <c r="B203">
        <v>185</v>
      </c>
      <c r="C203" s="7" t="s">
        <v>228</v>
      </c>
      <c r="D203">
        <v>1</v>
      </c>
      <c r="E203">
        <v>25</v>
      </c>
      <c r="F203" s="8">
        <v>34.229999999999997</v>
      </c>
      <c r="G203" s="11">
        <v>7.9244000000000003</v>
      </c>
      <c r="H203">
        <v>0.62178</v>
      </c>
      <c r="I203">
        <v>0.37375000000000003</v>
      </c>
      <c r="J203" s="3">
        <v>1.1153000000000001E-3</v>
      </c>
      <c r="L203" s="5"/>
    </row>
    <row r="204" spans="1:12" x14ac:dyDescent="0.3">
      <c r="B204">
        <v>186</v>
      </c>
      <c r="C204" s="7" t="s">
        <v>229</v>
      </c>
      <c r="D204">
        <v>1</v>
      </c>
      <c r="E204">
        <v>25</v>
      </c>
      <c r="F204" s="8">
        <v>34.229999999999997</v>
      </c>
      <c r="G204" s="11">
        <v>7.9242999999999997</v>
      </c>
      <c r="H204">
        <v>0.62153000000000003</v>
      </c>
      <c r="I204">
        <v>0.37364000000000003</v>
      </c>
      <c r="J204" s="3">
        <v>9.5797000000000005E-4</v>
      </c>
      <c r="L204" s="5"/>
    </row>
    <row r="205" spans="1:12" x14ac:dyDescent="0.3">
      <c r="A205" s="15">
        <v>21</v>
      </c>
      <c r="B205">
        <v>187</v>
      </c>
      <c r="C205" t="s">
        <v>230</v>
      </c>
      <c r="D205">
        <v>1</v>
      </c>
      <c r="E205">
        <v>25</v>
      </c>
      <c r="F205" s="8">
        <v>34.33</v>
      </c>
      <c r="G205" s="5">
        <v>7.9306000000000001</v>
      </c>
      <c r="H205">
        <v>0.68340999999999996</v>
      </c>
      <c r="I205">
        <v>0.4098</v>
      </c>
      <c r="J205" s="3">
        <v>1.2345E-2</v>
      </c>
      <c r="L205" s="18">
        <f>AVERAGE(G205:G206,G208)</f>
        <v>7.9304666666666668</v>
      </c>
    </row>
    <row r="206" spans="1:12" x14ac:dyDescent="0.3">
      <c r="B206">
        <v>188</v>
      </c>
      <c r="C206" t="s">
        <v>231</v>
      </c>
      <c r="D206">
        <v>1</v>
      </c>
      <c r="E206">
        <v>25</v>
      </c>
      <c r="F206" s="8">
        <v>34.33</v>
      </c>
      <c r="G206" s="5">
        <v>7.9306999999999999</v>
      </c>
      <c r="H206">
        <v>0.68403999999999998</v>
      </c>
      <c r="I206">
        <v>0.41044999999999998</v>
      </c>
      <c r="J206" s="3">
        <v>1.3181999999999999E-2</v>
      </c>
      <c r="L206" s="5"/>
    </row>
    <row r="207" spans="1:12" x14ac:dyDescent="0.3">
      <c r="B207">
        <v>189</v>
      </c>
      <c r="C207" t="s">
        <v>232</v>
      </c>
      <c r="D207">
        <v>1</v>
      </c>
      <c r="E207">
        <v>25</v>
      </c>
      <c r="F207" s="8">
        <v>34.33</v>
      </c>
      <c r="G207" s="10">
        <v>7.9294000000000002</v>
      </c>
      <c r="H207">
        <v>0.69072999999999996</v>
      </c>
      <c r="I207">
        <v>0.41598000000000002</v>
      </c>
      <c r="J207" s="3">
        <v>1.4338999999999999E-2</v>
      </c>
      <c r="L207" s="5"/>
    </row>
    <row r="208" spans="1:12" x14ac:dyDescent="0.3">
      <c r="B208">
        <v>190</v>
      </c>
      <c r="C208" t="s">
        <v>233</v>
      </c>
      <c r="D208">
        <v>1</v>
      </c>
      <c r="E208">
        <v>25</v>
      </c>
      <c r="F208" s="8">
        <v>34.33</v>
      </c>
      <c r="G208" s="5">
        <v>7.9301000000000004</v>
      </c>
      <c r="H208">
        <v>0.69196000000000002</v>
      </c>
      <c r="I208">
        <v>0.41588999999999998</v>
      </c>
      <c r="J208" s="3">
        <v>1.3828999999999999E-2</v>
      </c>
      <c r="L208" s="5"/>
    </row>
    <row r="209" spans="1:12" x14ac:dyDescent="0.3">
      <c r="A209" s="15">
        <v>22</v>
      </c>
      <c r="B209">
        <v>191</v>
      </c>
      <c r="C209" s="7" t="s">
        <v>234</v>
      </c>
      <c r="D209">
        <v>1</v>
      </c>
      <c r="E209">
        <v>25</v>
      </c>
      <c r="F209" s="8">
        <v>34.43</v>
      </c>
      <c r="G209" s="11">
        <v>7.8646000000000003</v>
      </c>
      <c r="H209">
        <v>0.60989000000000004</v>
      </c>
      <c r="I209">
        <v>0.41565999999999997</v>
      </c>
      <c r="J209" s="3">
        <v>4.6968000000000001E-3</v>
      </c>
      <c r="L209" s="18">
        <f>AVERAGE(G209,G211:G212)</f>
        <v>7.8643333333333336</v>
      </c>
    </row>
    <row r="210" spans="1:12" x14ac:dyDescent="0.3">
      <c r="B210">
        <v>192</v>
      </c>
      <c r="C210" s="7" t="s">
        <v>235</v>
      </c>
      <c r="D210">
        <v>1</v>
      </c>
      <c r="E210">
        <v>25</v>
      </c>
      <c r="F210" s="8">
        <v>34.43</v>
      </c>
      <c r="G210" s="9">
        <v>7.8654000000000002</v>
      </c>
      <c r="H210">
        <v>0.60968</v>
      </c>
      <c r="I210">
        <v>0.41522999999999999</v>
      </c>
      <c r="J210" s="3">
        <v>6.0042999999999997E-3</v>
      </c>
      <c r="L210" s="5"/>
    </row>
    <row r="211" spans="1:12" x14ac:dyDescent="0.3">
      <c r="B211">
        <v>193</v>
      </c>
      <c r="C211" s="7" t="s">
        <v>236</v>
      </c>
      <c r="D211">
        <v>1</v>
      </c>
      <c r="E211">
        <v>25</v>
      </c>
      <c r="F211" s="8">
        <v>34.43</v>
      </c>
      <c r="G211" s="11">
        <v>7.8642000000000003</v>
      </c>
      <c r="H211">
        <v>0.60879000000000005</v>
      </c>
      <c r="I211">
        <v>0.41566999999999998</v>
      </c>
      <c r="J211" s="3">
        <v>6.2050999999999999E-3</v>
      </c>
      <c r="L211" s="5"/>
    </row>
    <row r="212" spans="1:12" x14ac:dyDescent="0.3">
      <c r="B212">
        <v>194</v>
      </c>
      <c r="C212" s="7" t="s">
        <v>237</v>
      </c>
      <c r="D212">
        <v>1</v>
      </c>
      <c r="E212">
        <v>25</v>
      </c>
      <c r="F212" s="8">
        <v>34.43</v>
      </c>
      <c r="G212" s="11">
        <v>7.8642000000000003</v>
      </c>
      <c r="H212">
        <v>0.60724999999999996</v>
      </c>
      <c r="I212">
        <v>0.41444999999999999</v>
      </c>
      <c r="J212" s="3">
        <v>5.6509999999999998E-3</v>
      </c>
      <c r="L212" s="5"/>
    </row>
    <row r="213" spans="1:12" x14ac:dyDescent="0.3">
      <c r="A213" s="15">
        <v>23</v>
      </c>
      <c r="B213">
        <v>195</v>
      </c>
      <c r="C213" t="s">
        <v>238</v>
      </c>
      <c r="D213">
        <v>1</v>
      </c>
      <c r="E213">
        <v>25</v>
      </c>
      <c r="F213" s="8">
        <v>34.53</v>
      </c>
      <c r="G213" s="5">
        <v>7.8750999999999998</v>
      </c>
      <c r="H213">
        <v>0.68459000000000003</v>
      </c>
      <c r="I213">
        <v>0.47389999999999999</v>
      </c>
      <c r="J213" s="3">
        <v>5.7875000000000003E-2</v>
      </c>
      <c r="L213" s="18">
        <f>AVERAGE(G213:G214,G216,G218)</f>
        <v>7.8751499999999997</v>
      </c>
    </row>
    <row r="214" spans="1:12" x14ac:dyDescent="0.3">
      <c r="B214">
        <v>196</v>
      </c>
      <c r="C214" t="s">
        <v>239</v>
      </c>
      <c r="D214">
        <v>1</v>
      </c>
      <c r="E214">
        <v>25</v>
      </c>
      <c r="F214" s="8">
        <v>34.53</v>
      </c>
      <c r="G214" s="5">
        <v>7.8756000000000004</v>
      </c>
      <c r="H214">
        <v>0.68162</v>
      </c>
      <c r="I214">
        <v>0.47178999999999999</v>
      </c>
      <c r="J214" s="3">
        <v>5.8756000000000003E-2</v>
      </c>
      <c r="L214" s="5"/>
    </row>
    <row r="215" spans="1:12" x14ac:dyDescent="0.3">
      <c r="B215">
        <v>197</v>
      </c>
      <c r="C215" t="s">
        <v>240</v>
      </c>
      <c r="D215">
        <v>1</v>
      </c>
      <c r="E215">
        <v>25</v>
      </c>
      <c r="F215" s="8">
        <v>34.53</v>
      </c>
      <c r="G215" s="10">
        <v>7.8746</v>
      </c>
      <c r="H215">
        <v>0.67349999999999999</v>
      </c>
      <c r="I215">
        <v>0.46689000000000003</v>
      </c>
      <c r="J215" s="3">
        <v>5.7604000000000002E-2</v>
      </c>
      <c r="L215" s="5"/>
    </row>
    <row r="216" spans="1:12" x14ac:dyDescent="0.3">
      <c r="B216">
        <v>198</v>
      </c>
      <c r="C216" t="s">
        <v>241</v>
      </c>
      <c r="D216">
        <v>1</v>
      </c>
      <c r="E216">
        <v>25</v>
      </c>
      <c r="F216" s="8">
        <v>34.53</v>
      </c>
      <c r="G216" s="5">
        <v>7.8747999999999996</v>
      </c>
      <c r="H216">
        <v>0.67120000000000002</v>
      </c>
      <c r="I216">
        <v>0.46511999999999998</v>
      </c>
      <c r="J216" s="3">
        <v>5.7570000000000003E-2</v>
      </c>
      <c r="L216" s="5"/>
    </row>
    <row r="217" spans="1:12" x14ac:dyDescent="0.3">
      <c r="B217">
        <v>199</v>
      </c>
      <c r="C217" t="s">
        <v>242</v>
      </c>
      <c r="D217">
        <v>1</v>
      </c>
      <c r="E217">
        <v>25</v>
      </c>
      <c r="F217" s="8">
        <v>34.53</v>
      </c>
      <c r="G217" s="10">
        <v>7.8771000000000004</v>
      </c>
      <c r="H217">
        <v>0.67673000000000005</v>
      </c>
      <c r="I217">
        <v>0.46726000000000001</v>
      </c>
      <c r="J217" s="3">
        <v>5.8679000000000002E-2</v>
      </c>
      <c r="L217" s="5"/>
    </row>
    <row r="218" spans="1:12" x14ac:dyDescent="0.3">
      <c r="B218">
        <v>200</v>
      </c>
      <c r="C218" t="s">
        <v>243</v>
      </c>
      <c r="D218">
        <v>1</v>
      </c>
      <c r="E218">
        <v>25</v>
      </c>
      <c r="F218" s="8">
        <v>34.53</v>
      </c>
      <c r="G218" s="5">
        <v>7.8750999999999998</v>
      </c>
      <c r="H218">
        <v>0.67627000000000004</v>
      </c>
      <c r="I218">
        <v>0.46829999999999999</v>
      </c>
      <c r="J218" s="3">
        <v>5.7682999999999998E-2</v>
      </c>
      <c r="L218" s="5"/>
    </row>
    <row r="219" spans="1:12" x14ac:dyDescent="0.3">
      <c r="A219" s="15">
        <v>24</v>
      </c>
      <c r="B219">
        <v>201</v>
      </c>
      <c r="C219" s="7" t="s">
        <v>62</v>
      </c>
      <c r="D219">
        <v>1</v>
      </c>
      <c r="E219">
        <v>25</v>
      </c>
      <c r="F219" s="8">
        <v>32.549999999999997</v>
      </c>
      <c r="G219" s="11">
        <v>7.9718</v>
      </c>
      <c r="H219">
        <v>0.68840000000000001</v>
      </c>
      <c r="I219">
        <v>0.37567</v>
      </c>
      <c r="J219" s="3">
        <v>-4.3473000000000001E-3</v>
      </c>
      <c r="K219" t="s">
        <v>283</v>
      </c>
      <c r="L219" s="18">
        <f>AVERAGE(G219:G222)</f>
        <v>7.9720500000000003</v>
      </c>
    </row>
    <row r="220" spans="1:12" x14ac:dyDescent="0.3">
      <c r="B220">
        <v>202</v>
      </c>
      <c r="C220" s="7" t="s">
        <v>63</v>
      </c>
      <c r="D220">
        <v>1</v>
      </c>
      <c r="E220">
        <v>25</v>
      </c>
      <c r="F220" s="8">
        <v>32.549999999999997</v>
      </c>
      <c r="G220" s="11">
        <v>7.9718</v>
      </c>
      <c r="H220">
        <v>0.68955999999999995</v>
      </c>
      <c r="I220">
        <v>0.37641000000000002</v>
      </c>
      <c r="J220" s="3">
        <v>-4.2024000000000002E-3</v>
      </c>
      <c r="K220" t="s">
        <v>283</v>
      </c>
      <c r="L220" s="5"/>
    </row>
    <row r="221" spans="1:12" x14ac:dyDescent="0.3">
      <c r="B221">
        <v>203</v>
      </c>
      <c r="C221" s="7" t="s">
        <v>64</v>
      </c>
      <c r="D221">
        <v>1</v>
      </c>
      <c r="E221">
        <v>25</v>
      </c>
      <c r="F221" s="8">
        <v>32.549999999999997</v>
      </c>
      <c r="G221" s="11">
        <v>7.9725999999999999</v>
      </c>
      <c r="H221">
        <v>0.68991000000000002</v>
      </c>
      <c r="I221">
        <v>0.37635000000000002</v>
      </c>
      <c r="J221" s="3">
        <v>-3.418E-3</v>
      </c>
      <c r="K221" t="s">
        <v>283</v>
      </c>
      <c r="L221" s="5"/>
    </row>
    <row r="222" spans="1:12" x14ac:dyDescent="0.3">
      <c r="B222">
        <v>204</v>
      </c>
      <c r="C222" s="7" t="s">
        <v>65</v>
      </c>
      <c r="D222">
        <v>1</v>
      </c>
      <c r="E222">
        <v>25</v>
      </c>
      <c r="F222" s="8">
        <v>32.549999999999997</v>
      </c>
      <c r="G222" s="11">
        <v>7.9720000000000004</v>
      </c>
      <c r="H222">
        <v>0.69118999999999997</v>
      </c>
      <c r="I222">
        <v>0.37741999999999998</v>
      </c>
      <c r="J222" s="3">
        <v>-3.5157000000000001E-3</v>
      </c>
      <c r="K222" t="s">
        <v>283</v>
      </c>
      <c r="L222" s="5"/>
    </row>
    <row r="223" spans="1:12" x14ac:dyDescent="0.3">
      <c r="A223" s="15">
        <v>25</v>
      </c>
      <c r="B223">
        <v>205</v>
      </c>
      <c r="C223" t="s">
        <v>79</v>
      </c>
      <c r="D223">
        <v>1</v>
      </c>
      <c r="E223">
        <v>25</v>
      </c>
      <c r="F223" s="8">
        <v>33.24</v>
      </c>
      <c r="G223" s="5">
        <v>7.9718</v>
      </c>
      <c r="H223">
        <v>0.61046999999999996</v>
      </c>
      <c r="I223">
        <v>0.30481999999999998</v>
      </c>
      <c r="J223" s="3">
        <v>-6.4517000000000005E-2</v>
      </c>
      <c r="K223" t="s">
        <v>283</v>
      </c>
      <c r="L223" s="18">
        <f>AVERAGE(G223:G225)</f>
        <v>7.9719666666666669</v>
      </c>
    </row>
    <row r="224" spans="1:12" x14ac:dyDescent="0.3">
      <c r="B224">
        <v>206</v>
      </c>
      <c r="C224" t="s">
        <v>80</v>
      </c>
      <c r="D224">
        <v>1</v>
      </c>
      <c r="E224">
        <v>25</v>
      </c>
      <c r="F224" s="8">
        <v>33.24</v>
      </c>
      <c r="G224" s="5">
        <v>7.9721000000000002</v>
      </c>
      <c r="H224">
        <v>0.60355000000000003</v>
      </c>
      <c r="I224">
        <v>0.30135000000000001</v>
      </c>
      <c r="J224" s="3">
        <v>-6.3347000000000001E-2</v>
      </c>
      <c r="K224" t="s">
        <v>283</v>
      </c>
      <c r="L224" s="5"/>
    </row>
    <row r="225" spans="1:12" x14ac:dyDescent="0.3">
      <c r="B225">
        <v>207</v>
      </c>
      <c r="C225" t="s">
        <v>81</v>
      </c>
      <c r="D225">
        <v>1</v>
      </c>
      <c r="E225">
        <v>25</v>
      </c>
      <c r="F225" s="8">
        <v>33.24</v>
      </c>
      <c r="G225" s="5">
        <v>7.9720000000000004</v>
      </c>
      <c r="H225">
        <v>0.60836000000000001</v>
      </c>
      <c r="I225">
        <v>0.30368000000000001</v>
      </c>
      <c r="J225" s="3">
        <v>-6.4127000000000003E-2</v>
      </c>
      <c r="K225" t="s">
        <v>283</v>
      </c>
      <c r="L225" s="5"/>
    </row>
    <row r="226" spans="1:12" x14ac:dyDescent="0.3">
      <c r="A226" s="15">
        <v>1</v>
      </c>
      <c r="B226">
        <v>208</v>
      </c>
      <c r="C226" s="7" t="s">
        <v>139</v>
      </c>
      <c r="D226">
        <v>1</v>
      </c>
      <c r="E226">
        <v>25</v>
      </c>
      <c r="F226" s="8">
        <v>34.630000000000003</v>
      </c>
      <c r="G226" s="11">
        <v>7.9366000000000003</v>
      </c>
      <c r="H226">
        <v>0.73033000000000003</v>
      </c>
      <c r="I226">
        <v>0.42792000000000002</v>
      </c>
      <c r="J226" s="3">
        <v>2.9984E-3</v>
      </c>
      <c r="K226" t="s">
        <v>283</v>
      </c>
      <c r="L226" s="18">
        <f>AVERAGE(G226:G228)</f>
        <v>7.9361999999999995</v>
      </c>
    </row>
    <row r="227" spans="1:12" x14ac:dyDescent="0.3">
      <c r="B227">
        <v>209</v>
      </c>
      <c r="C227" s="7" t="s">
        <v>140</v>
      </c>
      <c r="D227">
        <v>1</v>
      </c>
      <c r="E227">
        <v>25</v>
      </c>
      <c r="F227" s="8">
        <v>34.630000000000003</v>
      </c>
      <c r="G227" s="11">
        <v>7.9359999999999999</v>
      </c>
      <c r="H227">
        <v>0.72724999999999995</v>
      </c>
      <c r="I227">
        <v>0.42527999999999999</v>
      </c>
      <c r="J227" s="3">
        <v>-1.9026000000000001E-4</v>
      </c>
      <c r="K227" t="s">
        <v>283</v>
      </c>
      <c r="L227" s="5"/>
    </row>
    <row r="228" spans="1:12" x14ac:dyDescent="0.3">
      <c r="B228">
        <v>210</v>
      </c>
      <c r="C228" s="7" t="s">
        <v>141</v>
      </c>
      <c r="D228">
        <v>1</v>
      </c>
      <c r="E228">
        <v>25</v>
      </c>
      <c r="F228" s="8">
        <v>34.630000000000003</v>
      </c>
      <c r="G228" s="11">
        <v>7.9359999999999999</v>
      </c>
      <c r="H228">
        <v>0.71442000000000005</v>
      </c>
      <c r="I228">
        <v>0.41699999999999998</v>
      </c>
      <c r="J228" s="3">
        <v>-2.0474999999999998E-3</v>
      </c>
      <c r="K228" t="s">
        <v>283</v>
      </c>
      <c r="L228" s="5"/>
    </row>
    <row r="229" spans="1:12" x14ac:dyDescent="0.3">
      <c r="A229" s="15">
        <v>2</v>
      </c>
      <c r="B229">
        <v>211</v>
      </c>
      <c r="C229" t="s">
        <v>234</v>
      </c>
      <c r="D229">
        <v>1</v>
      </c>
      <c r="E229">
        <v>25</v>
      </c>
      <c r="F229" s="8">
        <v>34.43</v>
      </c>
      <c r="G229" s="5">
        <v>7.8642000000000003</v>
      </c>
      <c r="H229">
        <v>0.63110999999999995</v>
      </c>
      <c r="I229">
        <v>0.43084</v>
      </c>
      <c r="J229" s="3">
        <v>6.4054000000000003E-3</v>
      </c>
      <c r="K229" t="s">
        <v>283</v>
      </c>
      <c r="L229" s="18">
        <f>AVERAGE(G229:G231)</f>
        <v>7.8642000000000003</v>
      </c>
    </row>
    <row r="230" spans="1:12" x14ac:dyDescent="0.3">
      <c r="B230">
        <v>212</v>
      </c>
      <c r="C230" t="s">
        <v>235</v>
      </c>
      <c r="D230">
        <v>1</v>
      </c>
      <c r="E230">
        <v>25</v>
      </c>
      <c r="F230" s="8">
        <v>34.43</v>
      </c>
      <c r="G230" s="5">
        <v>7.8640999999999996</v>
      </c>
      <c r="H230">
        <v>0.63161</v>
      </c>
      <c r="I230">
        <v>0.43167</v>
      </c>
      <c r="J230" s="3">
        <v>7.3886000000000004E-3</v>
      </c>
      <c r="K230" t="s">
        <v>283</v>
      </c>
      <c r="L230" s="5"/>
    </row>
    <row r="231" spans="1:12" x14ac:dyDescent="0.3">
      <c r="B231">
        <v>213</v>
      </c>
      <c r="C231" t="s">
        <v>236</v>
      </c>
      <c r="D231">
        <v>1</v>
      </c>
      <c r="E231">
        <v>25</v>
      </c>
      <c r="F231" s="8">
        <v>34.43</v>
      </c>
      <c r="G231" s="5">
        <v>7.8643000000000001</v>
      </c>
      <c r="H231">
        <v>0.62994000000000006</v>
      </c>
      <c r="I231">
        <v>0.42982999999999999</v>
      </c>
      <c r="J231" s="3">
        <v>5.7292000000000003E-3</v>
      </c>
      <c r="K231" t="s">
        <v>283</v>
      </c>
      <c r="L231" s="5"/>
    </row>
    <row r="232" spans="1:12" x14ac:dyDescent="0.3">
      <c r="A232" s="15">
        <v>3</v>
      </c>
      <c r="B232">
        <v>214</v>
      </c>
      <c r="C232" s="7" t="s">
        <v>244</v>
      </c>
      <c r="D232">
        <v>1</v>
      </c>
      <c r="E232">
        <v>25</v>
      </c>
      <c r="F232" s="8">
        <v>33.433999999999997</v>
      </c>
      <c r="G232" s="9">
        <v>7.8502999999999998</v>
      </c>
      <c r="H232">
        <v>0.60548000000000002</v>
      </c>
      <c r="I232">
        <v>0.42498999999999998</v>
      </c>
      <c r="J232" s="3">
        <v>-1.4548E-3</v>
      </c>
      <c r="L232" s="18">
        <f>AVERAGE(G233:G235)</f>
        <v>7.8511999999999995</v>
      </c>
    </row>
    <row r="233" spans="1:12" x14ac:dyDescent="0.3">
      <c r="B233">
        <v>215</v>
      </c>
      <c r="C233" s="7" t="s">
        <v>245</v>
      </c>
      <c r="D233">
        <v>1</v>
      </c>
      <c r="E233">
        <v>25</v>
      </c>
      <c r="F233" s="8">
        <v>33.433999999999997</v>
      </c>
      <c r="G233" s="11">
        <v>7.8510999999999997</v>
      </c>
      <c r="H233">
        <v>0.60585999999999995</v>
      </c>
      <c r="I233">
        <v>0.42470000000000002</v>
      </c>
      <c r="J233" s="3">
        <v>-9.9945000000000003E-4</v>
      </c>
      <c r="L233" s="5"/>
    </row>
    <row r="234" spans="1:12" x14ac:dyDescent="0.3">
      <c r="B234">
        <v>216</v>
      </c>
      <c r="C234" s="7" t="s">
        <v>246</v>
      </c>
      <c r="D234">
        <v>1</v>
      </c>
      <c r="E234">
        <v>25</v>
      </c>
      <c r="F234" s="8">
        <v>33.433999999999997</v>
      </c>
      <c r="G234" s="11">
        <v>7.8513999999999999</v>
      </c>
      <c r="H234">
        <v>0.60516999999999999</v>
      </c>
      <c r="I234">
        <v>0.42374000000000001</v>
      </c>
      <c r="J234" s="3">
        <v>-1.6869999999999999E-3</v>
      </c>
    </row>
    <row r="235" spans="1:12" x14ac:dyDescent="0.3">
      <c r="B235">
        <v>217</v>
      </c>
      <c r="C235" s="7" t="s">
        <v>247</v>
      </c>
      <c r="D235">
        <v>1</v>
      </c>
      <c r="E235">
        <v>25</v>
      </c>
      <c r="F235" s="8">
        <v>33.433999999999997</v>
      </c>
      <c r="G235" s="11">
        <v>7.8510999999999997</v>
      </c>
      <c r="H235">
        <v>0.60590999999999995</v>
      </c>
      <c r="I235">
        <v>0.42479</v>
      </c>
      <c r="J235" s="3">
        <v>-8.6927E-4</v>
      </c>
    </row>
    <row r="236" spans="1:12" x14ac:dyDescent="0.3">
      <c r="F236" s="8"/>
    </row>
    <row r="458" spans="2:8" x14ac:dyDescent="0.3">
      <c r="B458" t="s">
        <v>251</v>
      </c>
      <c r="C458" t="s">
        <v>252</v>
      </c>
      <c r="D458" t="s">
        <v>253</v>
      </c>
      <c r="E458" t="s">
        <v>2</v>
      </c>
      <c r="F458" t="s">
        <v>254</v>
      </c>
      <c r="G458">
        <v>8454</v>
      </c>
      <c r="H458" t="s">
        <v>255</v>
      </c>
    </row>
    <row r="460" spans="2:8" x14ac:dyDescent="0.3">
      <c r="B460" t="s">
        <v>257</v>
      </c>
    </row>
    <row r="461" spans="2:8" x14ac:dyDescent="0.3">
      <c r="B461" t="s">
        <v>258</v>
      </c>
      <c r="C461" t="s">
        <v>259</v>
      </c>
      <c r="D461" t="s">
        <v>260</v>
      </c>
      <c r="E461" t="s">
        <v>251</v>
      </c>
      <c r="F461" t="s">
        <v>258</v>
      </c>
    </row>
    <row r="462" spans="2:8" x14ac:dyDescent="0.3">
      <c r="B462" t="s">
        <v>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413"/>
  <sheetViews>
    <sheetView topLeftCell="A10" workbookViewId="0">
      <selection activeCell="K22" sqref="K22"/>
    </sheetView>
  </sheetViews>
  <sheetFormatPr defaultRowHeight="14.4" x14ac:dyDescent="0.3"/>
  <cols>
    <col min="2" max="2" width="18" customWidth="1"/>
    <col min="3" max="3" width="19.33203125" bestFit="1" customWidth="1"/>
    <col min="4" max="4" width="14.44140625" bestFit="1" customWidth="1"/>
    <col min="5" max="5" width="10.88671875" bestFit="1" customWidth="1"/>
    <col min="6" max="7" width="11.44140625" bestFit="1" customWidth="1"/>
    <col min="8" max="8" width="10" bestFit="1" customWidth="1"/>
    <col min="9" max="9" width="11.5546875" bestFit="1" customWidth="1"/>
    <col min="10" max="10" width="12.109375" bestFit="1" customWidth="1"/>
    <col min="11" max="11" width="11.109375" bestFit="1" customWidth="1"/>
    <col min="12" max="12" width="18.6640625" customWidth="1"/>
  </cols>
  <sheetData>
    <row r="2" spans="2:7" x14ac:dyDescent="0.3">
      <c r="B2" t="s">
        <v>261</v>
      </c>
      <c r="C2" t="s">
        <v>3</v>
      </c>
      <c r="D2" t="s">
        <v>4</v>
      </c>
    </row>
    <row r="3" spans="2:7" x14ac:dyDescent="0.3">
      <c r="B3" t="s">
        <v>262</v>
      </c>
      <c r="C3" t="s">
        <v>263</v>
      </c>
      <c r="D3" t="s">
        <v>264</v>
      </c>
      <c r="E3" s="1"/>
      <c r="G3" s="2"/>
    </row>
    <row r="4" spans="2:7" x14ac:dyDescent="0.3">
      <c r="B4" t="s">
        <v>265</v>
      </c>
      <c r="C4" t="s">
        <v>266</v>
      </c>
    </row>
    <row r="5" spans="2:7" x14ac:dyDescent="0.3">
      <c r="B5" t="s">
        <v>267</v>
      </c>
      <c r="C5" t="s">
        <v>268</v>
      </c>
    </row>
    <row r="6" spans="2:7" x14ac:dyDescent="0.3">
      <c r="B6" t="s">
        <v>269</v>
      </c>
      <c r="C6" t="s">
        <v>18</v>
      </c>
    </row>
    <row r="8" spans="2:7" x14ac:dyDescent="0.3">
      <c r="B8" t="s">
        <v>270</v>
      </c>
    </row>
    <row r="9" spans="2:7" x14ac:dyDescent="0.3">
      <c r="B9" s="4" t="s">
        <v>271</v>
      </c>
      <c r="C9" t="s">
        <v>272</v>
      </c>
    </row>
    <row r="11" spans="2:7" x14ac:dyDescent="0.3">
      <c r="B11" t="s">
        <v>273</v>
      </c>
    </row>
    <row r="12" spans="2:7" x14ac:dyDescent="0.3">
      <c r="B12" s="4" t="s">
        <v>274</v>
      </c>
      <c r="C12" t="s">
        <v>27</v>
      </c>
    </row>
    <row r="13" spans="2:7" x14ac:dyDescent="0.3">
      <c r="B13" s="4" t="s">
        <v>275</v>
      </c>
      <c r="C13" t="s">
        <v>29</v>
      </c>
    </row>
    <row r="14" spans="2:7" x14ac:dyDescent="0.3">
      <c r="B14" s="4" t="s">
        <v>276</v>
      </c>
      <c r="C14" t="s">
        <v>31</v>
      </c>
    </row>
    <row r="15" spans="2:7" x14ac:dyDescent="0.3">
      <c r="B15" s="4" t="s">
        <v>277</v>
      </c>
      <c r="C15" t="s">
        <v>279</v>
      </c>
      <c r="F15" s="16"/>
      <c r="G15" s="5"/>
    </row>
    <row r="16" spans="2:7" x14ac:dyDescent="0.3">
      <c r="B16" s="4" t="s">
        <v>278</v>
      </c>
      <c r="C16" t="s">
        <v>280</v>
      </c>
    </row>
    <row r="17" spans="1:12" x14ac:dyDescent="0.3">
      <c r="A17" t="s">
        <v>287</v>
      </c>
      <c r="B17" t="s">
        <v>36</v>
      </c>
      <c r="C17" t="s">
        <v>37</v>
      </c>
      <c r="D17" t="s">
        <v>281</v>
      </c>
      <c r="E17" t="s">
        <v>288</v>
      </c>
      <c r="F17" t="s">
        <v>289</v>
      </c>
      <c r="G17" s="6" t="s">
        <v>20</v>
      </c>
      <c r="H17" t="s">
        <v>42</v>
      </c>
      <c r="I17" t="s">
        <v>248</v>
      </c>
      <c r="J17" t="s">
        <v>249</v>
      </c>
      <c r="K17" s="6" t="s">
        <v>282</v>
      </c>
      <c r="L17" t="s">
        <v>286</v>
      </c>
    </row>
    <row r="19" spans="1:12" x14ac:dyDescent="0.3">
      <c r="A19">
        <v>1</v>
      </c>
      <c r="B19">
        <v>1</v>
      </c>
      <c r="C19" s="7" t="s">
        <v>44</v>
      </c>
      <c r="D19">
        <v>1</v>
      </c>
      <c r="E19">
        <v>25</v>
      </c>
      <c r="F19">
        <v>35</v>
      </c>
      <c r="G19" s="11">
        <v>8.0955999999999992</v>
      </c>
      <c r="H19">
        <v>0.86872000000000005</v>
      </c>
      <c r="I19">
        <v>0.36889</v>
      </c>
      <c r="J19" s="3">
        <v>1.9517E-3</v>
      </c>
      <c r="K19" s="18">
        <f>AVERAGE(G19:G21)</f>
        <v>8.0955666666666648</v>
      </c>
      <c r="L19" s="19">
        <f>STDEV(G19:G21)</f>
        <v>5.7735026918828022E-5</v>
      </c>
    </row>
    <row r="20" spans="1:12" x14ac:dyDescent="0.3">
      <c r="B20">
        <v>2</v>
      </c>
      <c r="C20" s="7" t="s">
        <v>45</v>
      </c>
      <c r="D20">
        <v>1</v>
      </c>
      <c r="E20">
        <v>25</v>
      </c>
      <c r="F20">
        <v>35</v>
      </c>
      <c r="G20" s="11">
        <v>8.0954999999999995</v>
      </c>
      <c r="H20">
        <v>0.86733000000000005</v>
      </c>
      <c r="I20">
        <v>0.36718000000000001</v>
      </c>
      <c r="J20" s="3">
        <v>-1.3828000000000001E-4</v>
      </c>
      <c r="K20" s="18"/>
    </row>
    <row r="21" spans="1:12" x14ac:dyDescent="0.3">
      <c r="B21">
        <v>3</v>
      </c>
      <c r="C21" s="7" t="s">
        <v>46</v>
      </c>
      <c r="D21">
        <v>1</v>
      </c>
      <c r="E21">
        <v>25</v>
      </c>
      <c r="F21">
        <v>35</v>
      </c>
      <c r="G21" s="11">
        <v>8.0955999999999992</v>
      </c>
      <c r="H21">
        <v>0.86775000000000002</v>
      </c>
      <c r="I21">
        <v>0.36713000000000001</v>
      </c>
      <c r="J21" s="3">
        <v>-3.9910999999999999E-4</v>
      </c>
      <c r="K21" s="18"/>
    </row>
    <row r="22" spans="1:12" x14ac:dyDescent="0.3">
      <c r="A22">
        <v>2</v>
      </c>
      <c r="B22">
        <v>4</v>
      </c>
      <c r="C22" t="s">
        <v>47</v>
      </c>
      <c r="D22">
        <v>1</v>
      </c>
      <c r="E22">
        <v>25</v>
      </c>
      <c r="F22">
        <v>33.433999999999997</v>
      </c>
      <c r="G22" s="5">
        <v>7.8627000000000002</v>
      </c>
      <c r="H22">
        <v>0.71326000000000001</v>
      </c>
      <c r="I22">
        <v>0.48865999999999998</v>
      </c>
      <c r="J22" s="3">
        <v>1.7447000000000001E-3</v>
      </c>
      <c r="K22" s="18">
        <f>AVERAGE(G22:G25)</f>
        <v>7.8626500000000004</v>
      </c>
      <c r="L22" s="19">
        <f>STDEV(G22:G25)</f>
        <v>3.3166247903561503E-4</v>
      </c>
    </row>
    <row r="23" spans="1:12" x14ac:dyDescent="0.3">
      <c r="B23">
        <v>5</v>
      </c>
      <c r="C23" t="s">
        <v>48</v>
      </c>
      <c r="D23">
        <v>1</v>
      </c>
      <c r="E23">
        <v>25</v>
      </c>
      <c r="F23">
        <v>33.433999999999997</v>
      </c>
      <c r="G23" s="5">
        <v>7.8624000000000001</v>
      </c>
      <c r="H23">
        <v>0.71418000000000004</v>
      </c>
      <c r="I23">
        <v>0.48986000000000002</v>
      </c>
      <c r="J23" s="3">
        <v>2.6970000000000002E-3</v>
      </c>
      <c r="K23" s="18"/>
    </row>
    <row r="24" spans="1:12" x14ac:dyDescent="0.3">
      <c r="B24">
        <v>6</v>
      </c>
      <c r="C24" t="s">
        <v>49</v>
      </c>
      <c r="D24">
        <v>1</v>
      </c>
      <c r="E24">
        <v>25</v>
      </c>
      <c r="F24">
        <v>33.433999999999997</v>
      </c>
      <c r="G24" s="5">
        <v>7.8631000000000002</v>
      </c>
      <c r="H24">
        <v>0.71513000000000004</v>
      </c>
      <c r="I24">
        <v>0.49003999999999998</v>
      </c>
      <c r="J24" s="3">
        <v>3.3092E-3</v>
      </c>
      <c r="K24" s="18"/>
    </row>
    <row r="25" spans="1:12" x14ac:dyDescent="0.3">
      <c r="B25">
        <v>7</v>
      </c>
      <c r="C25" t="s">
        <v>50</v>
      </c>
      <c r="D25">
        <v>1</v>
      </c>
      <c r="E25">
        <v>25</v>
      </c>
      <c r="F25">
        <v>33.433999999999997</v>
      </c>
      <c r="G25" s="5">
        <v>7.8624000000000001</v>
      </c>
      <c r="H25">
        <v>0.71462999999999999</v>
      </c>
      <c r="I25">
        <v>0.49036000000000002</v>
      </c>
      <c r="J25" s="3">
        <v>3.3164000000000002E-3</v>
      </c>
      <c r="K25" s="18"/>
    </row>
    <row r="26" spans="1:12" x14ac:dyDescent="0.3">
      <c r="A26">
        <v>3</v>
      </c>
      <c r="B26">
        <v>8</v>
      </c>
      <c r="C26" s="7" t="s">
        <v>51</v>
      </c>
      <c r="D26">
        <v>1</v>
      </c>
      <c r="E26">
        <v>25</v>
      </c>
      <c r="F26">
        <v>29.93</v>
      </c>
      <c r="G26" s="11">
        <v>8.0152999999999999</v>
      </c>
      <c r="H26">
        <v>0.81713999999999998</v>
      </c>
      <c r="I26">
        <v>0.42096</v>
      </c>
      <c r="J26" s="3">
        <v>1.2578000000000001E-2</v>
      </c>
      <c r="K26" s="18">
        <f>AVERAGE(G26:G27,G28)</f>
        <v>8.015366666666667</v>
      </c>
      <c r="L26" s="19">
        <f>STDEV(G26:G28)</f>
        <v>1.1547005383765604E-4</v>
      </c>
    </row>
    <row r="27" spans="1:12" x14ac:dyDescent="0.3">
      <c r="B27">
        <v>9</v>
      </c>
      <c r="C27" s="7" t="s">
        <v>52</v>
      </c>
      <c r="D27">
        <v>1</v>
      </c>
      <c r="E27">
        <v>25</v>
      </c>
      <c r="F27">
        <v>29.93</v>
      </c>
      <c r="G27" s="11">
        <v>8.0154999999999994</v>
      </c>
      <c r="H27">
        <v>0.81489</v>
      </c>
      <c r="I27">
        <v>0.41881000000000002</v>
      </c>
      <c r="J27" s="3">
        <v>1.0828000000000001E-2</v>
      </c>
      <c r="K27" s="18"/>
    </row>
    <row r="28" spans="1:12" x14ac:dyDescent="0.3">
      <c r="B28">
        <v>12</v>
      </c>
      <c r="C28" s="7" t="s">
        <v>55</v>
      </c>
      <c r="D28">
        <v>1</v>
      </c>
      <c r="E28">
        <v>25</v>
      </c>
      <c r="F28">
        <v>29.93</v>
      </c>
      <c r="G28" s="11">
        <v>8.0152999999999999</v>
      </c>
      <c r="H28">
        <v>0.81406000000000001</v>
      </c>
      <c r="I28">
        <v>0.41794999999999999</v>
      </c>
      <c r="J28" s="3">
        <v>9.5452999999999996E-3</v>
      </c>
      <c r="K28" s="18"/>
    </row>
    <row r="29" spans="1:12" x14ac:dyDescent="0.3">
      <c r="A29">
        <v>4</v>
      </c>
      <c r="B29">
        <v>14</v>
      </c>
      <c r="C29" t="s">
        <v>57</v>
      </c>
      <c r="D29">
        <v>1</v>
      </c>
      <c r="E29">
        <v>25</v>
      </c>
      <c r="F29">
        <v>30.11</v>
      </c>
      <c r="G29" s="5">
        <v>8.0936000000000003</v>
      </c>
      <c r="H29">
        <v>0.81367999999999996</v>
      </c>
      <c r="I29">
        <v>0.36120000000000002</v>
      </c>
      <c r="J29" s="3">
        <v>1.4468999999999999E-2</v>
      </c>
      <c r="K29" s="18">
        <f>AVERAGE(G29:G31)</f>
        <v>8.0932333333333339</v>
      </c>
      <c r="L29" s="19">
        <f>STDEV(G29:G31)</f>
        <v>3.5118845842853347E-4</v>
      </c>
    </row>
    <row r="30" spans="1:12" x14ac:dyDescent="0.3">
      <c r="B30">
        <v>15</v>
      </c>
      <c r="C30" t="s">
        <v>58</v>
      </c>
      <c r="D30">
        <v>1</v>
      </c>
      <c r="E30">
        <v>25</v>
      </c>
      <c r="F30">
        <v>30.11</v>
      </c>
      <c r="G30" s="5">
        <v>8.0929000000000002</v>
      </c>
      <c r="H30">
        <v>0.81484000000000001</v>
      </c>
      <c r="I30">
        <v>0.36296</v>
      </c>
      <c r="J30" s="3">
        <v>1.5819E-2</v>
      </c>
      <c r="K30" s="18"/>
    </row>
    <row r="31" spans="1:12" x14ac:dyDescent="0.3">
      <c r="B31">
        <v>16</v>
      </c>
      <c r="C31" t="s">
        <v>59</v>
      </c>
      <c r="D31">
        <v>1</v>
      </c>
      <c r="E31">
        <v>25</v>
      </c>
      <c r="F31">
        <v>30.11</v>
      </c>
      <c r="G31" s="5">
        <v>8.0931999999999995</v>
      </c>
      <c r="H31">
        <v>0.81349000000000005</v>
      </c>
      <c r="I31">
        <v>0.36120000000000002</v>
      </c>
      <c r="J31" s="3">
        <v>1.4179000000000001E-2</v>
      </c>
      <c r="K31" s="18"/>
    </row>
    <row r="32" spans="1:12" x14ac:dyDescent="0.3">
      <c r="A32">
        <v>5</v>
      </c>
      <c r="B32">
        <v>20</v>
      </c>
      <c r="C32" s="7" t="s">
        <v>63</v>
      </c>
      <c r="D32">
        <v>1</v>
      </c>
      <c r="E32">
        <v>25</v>
      </c>
      <c r="F32">
        <v>32.549999999999997</v>
      </c>
      <c r="G32" s="11">
        <v>7.9741</v>
      </c>
      <c r="H32">
        <v>0.71692</v>
      </c>
      <c r="I32">
        <v>0.39896999999999999</v>
      </c>
      <c r="J32" s="3">
        <v>1.6617E-2</v>
      </c>
      <c r="K32" s="18">
        <f>AVERAGE(G32:G34)</f>
        <v>7.9741666666666662</v>
      </c>
      <c r="L32" s="19">
        <f>STDEV(G32:G34)</f>
        <v>4.0414518843267524E-4</v>
      </c>
    </row>
    <row r="33" spans="1:12" x14ac:dyDescent="0.3">
      <c r="B33">
        <v>22</v>
      </c>
      <c r="C33" s="7" t="s">
        <v>65</v>
      </c>
      <c r="D33">
        <v>1</v>
      </c>
      <c r="E33">
        <v>25</v>
      </c>
      <c r="F33">
        <v>32.549999999999997</v>
      </c>
      <c r="G33" s="11">
        <v>7.9745999999999997</v>
      </c>
      <c r="H33">
        <v>0.71072999999999997</v>
      </c>
      <c r="I33">
        <v>0.39302999999999999</v>
      </c>
      <c r="J33" s="3">
        <v>1.1832000000000001E-2</v>
      </c>
      <c r="K33" s="5"/>
    </row>
    <row r="34" spans="1:12" x14ac:dyDescent="0.3">
      <c r="B34">
        <v>23</v>
      </c>
      <c r="C34" s="7" t="s">
        <v>66</v>
      </c>
      <c r="D34">
        <v>1</v>
      </c>
      <c r="E34">
        <v>25</v>
      </c>
      <c r="F34">
        <v>32.549999999999997</v>
      </c>
      <c r="G34" s="11">
        <v>7.9737999999999998</v>
      </c>
      <c r="H34">
        <v>0.70969000000000004</v>
      </c>
      <c r="I34">
        <v>0.39283000000000001</v>
      </c>
      <c r="J34" s="3">
        <v>1.1237E-2</v>
      </c>
      <c r="K34" s="5"/>
    </row>
    <row r="35" spans="1:12" x14ac:dyDescent="0.3">
      <c r="A35">
        <v>6</v>
      </c>
      <c r="B35">
        <v>24</v>
      </c>
      <c r="C35" t="s">
        <v>67</v>
      </c>
      <c r="D35">
        <v>1</v>
      </c>
      <c r="E35">
        <v>25</v>
      </c>
      <c r="F35">
        <v>34.89</v>
      </c>
      <c r="G35" s="5">
        <v>7.9085999999999999</v>
      </c>
      <c r="H35">
        <v>0.63493999999999995</v>
      </c>
      <c r="I35">
        <v>0.39550999999999997</v>
      </c>
      <c r="J35" s="3">
        <v>7.5072999999999997E-3</v>
      </c>
      <c r="K35" s="18">
        <f>AVERAGE(G35:G37)</f>
        <v>7.9087666666666658</v>
      </c>
      <c r="L35" s="19">
        <f>STDEV(G35:G37)</f>
        <v>2.0816659994662591E-4</v>
      </c>
    </row>
    <row r="36" spans="1:12" x14ac:dyDescent="0.3">
      <c r="B36">
        <v>25</v>
      </c>
      <c r="C36" t="s">
        <v>68</v>
      </c>
      <c r="D36">
        <v>1</v>
      </c>
      <c r="E36">
        <v>25</v>
      </c>
      <c r="F36">
        <v>34.89</v>
      </c>
      <c r="G36" s="5">
        <v>7.9089999999999998</v>
      </c>
      <c r="H36">
        <v>0.63605</v>
      </c>
      <c r="I36">
        <v>0.39618999999999999</v>
      </c>
      <c r="J36" s="3">
        <v>8.2660000000000008E-3</v>
      </c>
      <c r="K36" s="5"/>
    </row>
    <row r="37" spans="1:12" x14ac:dyDescent="0.3">
      <c r="B37">
        <v>26</v>
      </c>
      <c r="C37" t="s">
        <v>69</v>
      </c>
      <c r="D37">
        <v>1</v>
      </c>
      <c r="E37">
        <v>25</v>
      </c>
      <c r="F37">
        <v>34.89</v>
      </c>
      <c r="G37" s="5">
        <v>7.9086999999999996</v>
      </c>
      <c r="H37">
        <v>0.63565000000000005</v>
      </c>
      <c r="I37">
        <v>0.39610000000000001</v>
      </c>
      <c r="J37" s="3">
        <v>8.1344E-3</v>
      </c>
      <c r="K37" s="5"/>
    </row>
    <row r="38" spans="1:12" x14ac:dyDescent="0.3">
      <c r="A38">
        <v>7</v>
      </c>
      <c r="B38">
        <v>27</v>
      </c>
      <c r="C38" s="7" t="s">
        <v>70</v>
      </c>
      <c r="D38">
        <v>1</v>
      </c>
      <c r="E38">
        <v>25</v>
      </c>
      <c r="F38">
        <v>32.880000000000003</v>
      </c>
      <c r="G38" s="11">
        <v>7.9522000000000004</v>
      </c>
      <c r="H38">
        <v>0.62905</v>
      </c>
      <c r="I38">
        <v>0.35963000000000001</v>
      </c>
      <c r="J38" s="3">
        <v>1.9773999999999998E-3</v>
      </c>
      <c r="K38" s="18">
        <f>AVERAGE(G38:G39,G40)</f>
        <v>7.9520333333333326</v>
      </c>
      <c r="L38" s="19">
        <f>STDEV(G38:G40)</f>
        <v>1.5275252316532321E-4</v>
      </c>
    </row>
    <row r="39" spans="1:12" x14ac:dyDescent="0.3">
      <c r="B39">
        <v>28</v>
      </c>
      <c r="C39" s="7" t="s">
        <v>71</v>
      </c>
      <c r="D39">
        <v>1</v>
      </c>
      <c r="E39">
        <v>25</v>
      </c>
      <c r="F39">
        <v>32.880000000000003</v>
      </c>
      <c r="G39" s="11">
        <v>7.952</v>
      </c>
      <c r="H39">
        <v>0.62924999999999998</v>
      </c>
      <c r="I39">
        <v>0.36025000000000001</v>
      </c>
      <c r="J39" s="3">
        <v>2.8695999999999999E-3</v>
      </c>
      <c r="K39" s="5"/>
    </row>
    <row r="40" spans="1:12" x14ac:dyDescent="0.3">
      <c r="B40">
        <v>30</v>
      </c>
      <c r="C40" s="7" t="s">
        <v>73</v>
      </c>
      <c r="D40">
        <v>1</v>
      </c>
      <c r="E40">
        <v>25</v>
      </c>
      <c r="F40">
        <v>32.880000000000003</v>
      </c>
      <c r="G40" s="11">
        <v>7.9519000000000002</v>
      </c>
      <c r="H40">
        <v>0.62936000000000003</v>
      </c>
      <c r="I40">
        <v>0.36047000000000001</v>
      </c>
      <c r="J40" s="3">
        <v>2.9735999999999999E-3</v>
      </c>
      <c r="K40" s="5"/>
    </row>
    <row r="41" spans="1:12" x14ac:dyDescent="0.3">
      <c r="A41">
        <v>8</v>
      </c>
      <c r="B41">
        <v>31</v>
      </c>
      <c r="C41" t="s">
        <v>74</v>
      </c>
      <c r="D41">
        <v>1</v>
      </c>
      <c r="E41">
        <v>25</v>
      </c>
      <c r="F41">
        <v>32.880000000000003</v>
      </c>
      <c r="G41" s="5">
        <v>7.9530000000000003</v>
      </c>
      <c r="H41">
        <v>0.62944</v>
      </c>
      <c r="I41">
        <v>0.35963000000000001</v>
      </c>
      <c r="J41" s="3">
        <v>2.8213999999999999E-3</v>
      </c>
      <c r="K41" s="18">
        <f>AVERAGE(G41,G42:G44)</f>
        <v>7.9319249999999997</v>
      </c>
      <c r="L41" s="19">
        <f>STDEV(G41:G44)</f>
        <v>1.4054506987677446E-2</v>
      </c>
    </row>
    <row r="42" spans="1:12" x14ac:dyDescent="0.3">
      <c r="B42">
        <v>33</v>
      </c>
      <c r="C42" t="s">
        <v>76</v>
      </c>
      <c r="D42">
        <v>1</v>
      </c>
      <c r="E42">
        <v>25</v>
      </c>
      <c r="F42">
        <v>34.25</v>
      </c>
      <c r="G42" s="13">
        <v>7.9253999999999998</v>
      </c>
      <c r="H42">
        <v>0.66742999999999997</v>
      </c>
      <c r="I42">
        <v>0.39605000000000001</v>
      </c>
      <c r="J42" s="3">
        <v>-9.1933999999999991E-3</v>
      </c>
      <c r="K42" s="5"/>
    </row>
    <row r="43" spans="1:12" x14ac:dyDescent="0.3">
      <c r="B43">
        <v>34</v>
      </c>
      <c r="C43" t="s">
        <v>77</v>
      </c>
      <c r="D43">
        <v>1</v>
      </c>
      <c r="E43">
        <v>25</v>
      </c>
      <c r="F43">
        <v>34.25</v>
      </c>
      <c r="G43" s="13">
        <v>7.9246999999999996</v>
      </c>
      <c r="H43">
        <v>0.66783000000000003</v>
      </c>
      <c r="I43">
        <v>0.39699000000000001</v>
      </c>
      <c r="J43" s="3">
        <v>-8.9726000000000007E-3</v>
      </c>
      <c r="K43" s="5"/>
    </row>
    <row r="44" spans="1:12" x14ac:dyDescent="0.3">
      <c r="B44">
        <v>35</v>
      </c>
      <c r="C44" t="s">
        <v>78</v>
      </c>
      <c r="D44">
        <v>1</v>
      </c>
      <c r="E44">
        <v>25</v>
      </c>
      <c r="F44">
        <v>34.25</v>
      </c>
      <c r="G44" s="13">
        <v>7.9245999999999999</v>
      </c>
      <c r="H44">
        <v>0.66832000000000003</v>
      </c>
      <c r="I44">
        <v>0.39745999999999998</v>
      </c>
      <c r="J44" s="3">
        <v>-8.7252000000000007E-3</v>
      </c>
      <c r="K44" s="5"/>
    </row>
    <row r="45" spans="1:12" x14ac:dyDescent="0.3">
      <c r="A45">
        <v>9</v>
      </c>
      <c r="B45">
        <v>36</v>
      </c>
      <c r="C45" s="7" t="s">
        <v>79</v>
      </c>
      <c r="D45">
        <v>1</v>
      </c>
      <c r="E45">
        <v>25</v>
      </c>
      <c r="F45">
        <v>33.24</v>
      </c>
      <c r="G45" s="11">
        <v>7.9513999999999996</v>
      </c>
      <c r="H45">
        <v>0.66524000000000005</v>
      </c>
      <c r="I45">
        <v>0.38351000000000002</v>
      </c>
      <c r="J45" s="3">
        <v>9.5487000000000002E-3</v>
      </c>
      <c r="K45" s="18">
        <f>AVERAGE(G45:G47)</f>
        <v>7.9516999999999998</v>
      </c>
      <c r="L45" s="19">
        <f>STDEV(G45:G47)</f>
        <v>3.00000000000189E-4</v>
      </c>
    </row>
    <row r="46" spans="1:12" x14ac:dyDescent="0.3">
      <c r="B46">
        <v>37</v>
      </c>
      <c r="C46" s="7" t="s">
        <v>80</v>
      </c>
      <c r="D46">
        <v>1</v>
      </c>
      <c r="E46">
        <v>25</v>
      </c>
      <c r="F46">
        <v>33.24</v>
      </c>
      <c r="G46" s="11">
        <v>7.952</v>
      </c>
      <c r="H46">
        <v>0.66637999999999997</v>
      </c>
      <c r="I46">
        <v>0.38402999999999998</v>
      </c>
      <c r="J46" s="3">
        <v>1.0406E-2</v>
      </c>
      <c r="K46" s="5"/>
    </row>
    <row r="47" spans="1:12" x14ac:dyDescent="0.3">
      <c r="B47">
        <v>38</v>
      </c>
      <c r="C47" s="7" t="s">
        <v>81</v>
      </c>
      <c r="D47">
        <v>1</v>
      </c>
      <c r="E47">
        <v>25</v>
      </c>
      <c r="F47">
        <v>33.24</v>
      </c>
      <c r="G47" s="11">
        <v>7.9516999999999998</v>
      </c>
      <c r="H47">
        <v>0.66588999999999998</v>
      </c>
      <c r="I47">
        <v>0.38368000000000002</v>
      </c>
      <c r="J47" s="3">
        <v>9.6439999999999998E-3</v>
      </c>
      <c r="K47" s="5"/>
    </row>
    <row r="48" spans="1:12" x14ac:dyDescent="0.3">
      <c r="A48">
        <v>10</v>
      </c>
      <c r="B48">
        <v>39</v>
      </c>
      <c r="C48" t="s">
        <v>82</v>
      </c>
      <c r="D48">
        <v>1</v>
      </c>
      <c r="E48">
        <v>25</v>
      </c>
      <c r="F48">
        <v>33.47</v>
      </c>
      <c r="G48" s="5">
        <v>7.9390999999999998</v>
      </c>
      <c r="H48">
        <v>0.65598000000000001</v>
      </c>
      <c r="I48">
        <v>0.38480999999999999</v>
      </c>
      <c r="J48" s="3">
        <v>3.6305999999999999E-3</v>
      </c>
      <c r="K48" s="18">
        <f>AVERAGE(G48:G50)</f>
        <v>7.9387333333333343</v>
      </c>
      <c r="L48" s="19">
        <f>STDEV(G48:G50)</f>
        <v>3.2145502536618919E-4</v>
      </c>
    </row>
    <row r="49" spans="1:12" x14ac:dyDescent="0.3">
      <c r="B49">
        <v>40</v>
      </c>
      <c r="C49" t="s">
        <v>83</v>
      </c>
      <c r="D49">
        <v>1</v>
      </c>
      <c r="E49">
        <v>25</v>
      </c>
      <c r="F49">
        <v>33.47</v>
      </c>
      <c r="G49" s="5">
        <v>7.9386000000000001</v>
      </c>
      <c r="H49">
        <v>0.65742999999999996</v>
      </c>
      <c r="I49">
        <v>0.38661000000000001</v>
      </c>
      <c r="J49" s="3">
        <v>4.9423999999999996E-3</v>
      </c>
      <c r="K49" s="5"/>
    </row>
    <row r="50" spans="1:12" x14ac:dyDescent="0.3">
      <c r="B50">
        <v>41</v>
      </c>
      <c r="C50" t="s">
        <v>84</v>
      </c>
      <c r="D50">
        <v>1</v>
      </c>
      <c r="E50">
        <v>25</v>
      </c>
      <c r="F50">
        <v>33.47</v>
      </c>
      <c r="G50" s="5">
        <v>7.9385000000000003</v>
      </c>
      <c r="H50">
        <v>0.65725999999999996</v>
      </c>
      <c r="I50">
        <v>0.38658999999999999</v>
      </c>
      <c r="J50" s="3">
        <v>5.0058000000000004E-3</v>
      </c>
      <c r="K50" s="5"/>
    </row>
    <row r="51" spans="1:12" x14ac:dyDescent="0.3">
      <c r="A51">
        <v>11</v>
      </c>
      <c r="B51">
        <v>42</v>
      </c>
      <c r="C51" s="7" t="s">
        <v>85</v>
      </c>
      <c r="D51">
        <v>1</v>
      </c>
      <c r="E51">
        <v>25</v>
      </c>
      <c r="F51">
        <v>32.67</v>
      </c>
      <c r="G51" s="11">
        <v>7.8647</v>
      </c>
      <c r="H51">
        <v>0.64136000000000004</v>
      </c>
      <c r="I51">
        <v>0.44026999999999999</v>
      </c>
      <c r="J51" s="3">
        <v>5.0464000000000004E-3</v>
      </c>
      <c r="K51" s="18">
        <f>AVERAGE(G51:G53)</f>
        <v>7.8648333333333333</v>
      </c>
      <c r="L51" s="19">
        <f>STDEV(G51:G53)</f>
        <v>3.2145502536618919E-4</v>
      </c>
    </row>
    <row r="52" spans="1:12" x14ac:dyDescent="0.3">
      <c r="B52">
        <v>43</v>
      </c>
      <c r="C52" s="7" t="s">
        <v>86</v>
      </c>
      <c r="D52">
        <v>1</v>
      </c>
      <c r="E52">
        <v>25</v>
      </c>
      <c r="F52">
        <v>32.67</v>
      </c>
      <c r="G52" s="11">
        <v>7.8651999999999997</v>
      </c>
      <c r="H52">
        <v>0.64359</v>
      </c>
      <c r="I52">
        <v>0.44196999999999997</v>
      </c>
      <c r="J52" s="3">
        <v>6.8358999999999998E-3</v>
      </c>
      <c r="K52" s="5"/>
    </row>
    <row r="53" spans="1:12" x14ac:dyDescent="0.3">
      <c r="B53">
        <v>44</v>
      </c>
      <c r="C53" s="7" t="s">
        <v>87</v>
      </c>
      <c r="D53">
        <v>1</v>
      </c>
      <c r="E53">
        <v>25</v>
      </c>
      <c r="F53">
        <v>32.67</v>
      </c>
      <c r="G53" s="11">
        <v>7.8646000000000003</v>
      </c>
      <c r="H53">
        <v>0.64285000000000003</v>
      </c>
      <c r="I53">
        <v>0.44181999999999999</v>
      </c>
      <c r="J53" s="3">
        <v>6.2899999999999996E-3</v>
      </c>
      <c r="K53" s="5"/>
    </row>
    <row r="54" spans="1:12" x14ac:dyDescent="0.3">
      <c r="A54">
        <v>12</v>
      </c>
      <c r="B54">
        <v>45</v>
      </c>
      <c r="C54" t="s">
        <v>88</v>
      </c>
      <c r="D54">
        <v>1</v>
      </c>
      <c r="E54">
        <v>25</v>
      </c>
      <c r="F54">
        <v>34.43</v>
      </c>
      <c r="G54" s="5">
        <v>7.9105999999999996</v>
      </c>
      <c r="H54">
        <v>0.61706000000000005</v>
      </c>
      <c r="I54">
        <v>0.38003999999999999</v>
      </c>
      <c r="J54" s="3">
        <v>-2.0452000000000001E-3</v>
      </c>
      <c r="K54" s="18">
        <f>AVERAGE(G54:G56)</f>
        <v>7.9105999999999996</v>
      </c>
      <c r="L54" s="19">
        <f>STDEV(G54:G56)</f>
        <v>1.9999999999997797E-4</v>
      </c>
    </row>
    <row r="55" spans="1:12" x14ac:dyDescent="0.3">
      <c r="B55">
        <v>46</v>
      </c>
      <c r="C55" t="s">
        <v>89</v>
      </c>
      <c r="D55">
        <v>1</v>
      </c>
      <c r="E55">
        <v>25</v>
      </c>
      <c r="F55">
        <v>34.43</v>
      </c>
      <c r="G55" s="5">
        <v>7.9104000000000001</v>
      </c>
      <c r="H55">
        <v>0.61643000000000003</v>
      </c>
      <c r="I55">
        <v>0.37938</v>
      </c>
      <c r="J55" s="3">
        <v>-3.1691000000000002E-3</v>
      </c>
      <c r="K55" s="5"/>
    </row>
    <row r="56" spans="1:12" x14ac:dyDescent="0.3">
      <c r="B56">
        <v>47</v>
      </c>
      <c r="C56" t="s">
        <v>90</v>
      </c>
      <c r="D56">
        <v>1</v>
      </c>
      <c r="E56">
        <v>25</v>
      </c>
      <c r="F56">
        <v>34.43</v>
      </c>
      <c r="G56" s="5">
        <v>7.9108000000000001</v>
      </c>
      <c r="H56">
        <v>0.61682000000000003</v>
      </c>
      <c r="I56">
        <v>0.37934000000000001</v>
      </c>
      <c r="J56" s="3">
        <v>-3.0975E-3</v>
      </c>
      <c r="K56" s="5"/>
    </row>
    <row r="57" spans="1:12" x14ac:dyDescent="0.3">
      <c r="A57">
        <v>13</v>
      </c>
      <c r="B57">
        <v>49</v>
      </c>
      <c r="C57" s="7" t="s">
        <v>92</v>
      </c>
      <c r="D57">
        <v>1</v>
      </c>
      <c r="E57">
        <v>25</v>
      </c>
      <c r="F57">
        <v>34.96</v>
      </c>
      <c r="G57" s="11">
        <v>7.8860000000000001</v>
      </c>
      <c r="H57">
        <v>0.61858000000000002</v>
      </c>
      <c r="I57">
        <v>0.40137</v>
      </c>
      <c r="J57" s="3">
        <v>1.7347E-3</v>
      </c>
      <c r="K57" s="18">
        <f>AVERAGE(G57:G59)</f>
        <v>7.8864666666666672</v>
      </c>
      <c r="L57" s="19">
        <f>STDEV(G57:G59)</f>
        <v>4.1633319989310957E-4</v>
      </c>
    </row>
    <row r="58" spans="1:12" x14ac:dyDescent="0.3">
      <c r="B58">
        <v>50</v>
      </c>
      <c r="C58" s="7" t="s">
        <v>93</v>
      </c>
      <c r="D58">
        <v>1</v>
      </c>
      <c r="E58">
        <v>25</v>
      </c>
      <c r="F58">
        <v>34.96</v>
      </c>
      <c r="G58" s="11">
        <v>7.8865999999999996</v>
      </c>
      <c r="H58">
        <v>0.62087999999999999</v>
      </c>
      <c r="I58">
        <v>0.40237000000000001</v>
      </c>
      <c r="J58" s="3">
        <v>1.8001E-3</v>
      </c>
      <c r="K58" s="5"/>
    </row>
    <row r="59" spans="1:12" x14ac:dyDescent="0.3">
      <c r="B59">
        <v>51</v>
      </c>
      <c r="C59" s="7" t="s">
        <v>94</v>
      </c>
      <c r="D59">
        <v>1</v>
      </c>
      <c r="E59">
        <v>25</v>
      </c>
      <c r="F59" s="8">
        <v>34.96</v>
      </c>
      <c r="G59" s="11">
        <v>7.8868</v>
      </c>
      <c r="H59">
        <v>0.61987999999999999</v>
      </c>
      <c r="I59">
        <v>0.40150999999999998</v>
      </c>
      <c r="J59" s="3">
        <v>1.4677E-3</v>
      </c>
      <c r="K59" s="5"/>
    </row>
    <row r="60" spans="1:12" x14ac:dyDescent="0.3">
      <c r="A60">
        <v>14</v>
      </c>
      <c r="B60">
        <v>52</v>
      </c>
      <c r="C60" t="s">
        <v>95</v>
      </c>
      <c r="D60">
        <v>1</v>
      </c>
      <c r="E60">
        <v>25</v>
      </c>
      <c r="F60" s="8">
        <v>32.799999999999997</v>
      </c>
      <c r="G60" s="5">
        <v>7.8829000000000002</v>
      </c>
      <c r="H60">
        <v>0.60992999999999997</v>
      </c>
      <c r="I60">
        <v>0.40362999999999999</v>
      </c>
      <c r="J60" s="3">
        <v>6.1631000000000003E-3</v>
      </c>
      <c r="K60" s="18">
        <f>AVERAGE(G60,G61:G62)</f>
        <v>7.8831999999999995</v>
      </c>
      <c r="L60" s="19">
        <f>STDEV(G60:G62)</f>
        <v>3.6055512754654394E-4</v>
      </c>
    </row>
    <row r="61" spans="1:12" x14ac:dyDescent="0.3">
      <c r="B61">
        <v>54</v>
      </c>
      <c r="C61" t="s">
        <v>97</v>
      </c>
      <c r="D61">
        <v>1</v>
      </c>
      <c r="E61">
        <v>25</v>
      </c>
      <c r="F61" s="8">
        <v>32.799999999999997</v>
      </c>
      <c r="G61" s="5">
        <v>7.8836000000000004</v>
      </c>
      <c r="H61">
        <v>0.61109999999999998</v>
      </c>
      <c r="I61">
        <v>0.40423999999999999</v>
      </c>
      <c r="J61" s="3">
        <v>7.3609000000000001E-3</v>
      </c>
      <c r="K61" s="5"/>
    </row>
    <row r="62" spans="1:12" x14ac:dyDescent="0.3">
      <c r="B62">
        <v>55</v>
      </c>
      <c r="C62" t="s">
        <v>98</v>
      </c>
      <c r="D62">
        <v>1</v>
      </c>
      <c r="E62">
        <v>25</v>
      </c>
      <c r="F62" s="8">
        <v>32.799999999999997</v>
      </c>
      <c r="G62" s="5">
        <v>7.8830999999999998</v>
      </c>
      <c r="H62">
        <v>0.60777999999999999</v>
      </c>
      <c r="I62">
        <v>0.40139999999999998</v>
      </c>
      <c r="J62" s="3">
        <v>4.2342999999999999E-3</v>
      </c>
      <c r="K62" s="5"/>
    </row>
    <row r="63" spans="1:12" x14ac:dyDescent="0.3">
      <c r="A63">
        <v>15</v>
      </c>
      <c r="B63">
        <v>57</v>
      </c>
      <c r="C63" s="7" t="s">
        <v>100</v>
      </c>
      <c r="D63">
        <v>1</v>
      </c>
      <c r="E63">
        <v>25</v>
      </c>
      <c r="F63" s="8">
        <v>32.700000000000003</v>
      </c>
      <c r="G63" s="11">
        <v>7.9503000000000004</v>
      </c>
      <c r="H63">
        <v>0.68600000000000005</v>
      </c>
      <c r="I63">
        <v>0.39423999999999998</v>
      </c>
      <c r="J63" s="3">
        <v>2.9716E-3</v>
      </c>
      <c r="K63" s="18">
        <f>AVERAGE(G63:G65)</f>
        <v>7.9502999999999995</v>
      </c>
      <c r="L63" s="19">
        <f>STDEV(G63:G65)</f>
        <v>1.0000000000021103E-4</v>
      </c>
    </row>
    <row r="64" spans="1:12" x14ac:dyDescent="0.3">
      <c r="B64">
        <v>59</v>
      </c>
      <c r="C64" s="7" t="s">
        <v>102</v>
      </c>
      <c r="D64">
        <v>1</v>
      </c>
      <c r="E64">
        <v>25</v>
      </c>
      <c r="F64" s="8">
        <v>32.700000000000003</v>
      </c>
      <c r="G64" s="11">
        <v>7.9504000000000001</v>
      </c>
      <c r="H64">
        <v>0.68450999999999995</v>
      </c>
      <c r="I64">
        <v>0.39337</v>
      </c>
      <c r="J64" s="3">
        <v>3.0766000000000001E-3</v>
      </c>
      <c r="K64" s="5"/>
    </row>
    <row r="65" spans="1:12" x14ac:dyDescent="0.3">
      <c r="B65">
        <v>62</v>
      </c>
      <c r="C65" s="7" t="s">
        <v>105</v>
      </c>
      <c r="D65">
        <v>1</v>
      </c>
      <c r="E65">
        <v>25</v>
      </c>
      <c r="F65" s="8">
        <v>32.700000000000003</v>
      </c>
      <c r="G65" s="11">
        <v>7.9501999999999997</v>
      </c>
      <c r="H65">
        <v>0.68310999999999999</v>
      </c>
      <c r="I65">
        <v>0.39278000000000002</v>
      </c>
      <c r="J65" s="3">
        <v>3.2520000000000001E-3</v>
      </c>
      <c r="K65" s="5"/>
    </row>
    <row r="66" spans="1:12" x14ac:dyDescent="0.3">
      <c r="A66">
        <v>16</v>
      </c>
      <c r="B66">
        <v>63</v>
      </c>
      <c r="C66" t="s">
        <v>106</v>
      </c>
      <c r="D66">
        <v>1</v>
      </c>
      <c r="E66">
        <v>25</v>
      </c>
      <c r="F66" s="8">
        <v>32.700000000000003</v>
      </c>
      <c r="G66" s="5">
        <v>7.9416000000000002</v>
      </c>
      <c r="H66">
        <v>0.66041000000000005</v>
      </c>
      <c r="I66">
        <v>0.38435999999999998</v>
      </c>
      <c r="J66" s="3">
        <v>-2.0709000000000001E-3</v>
      </c>
      <c r="K66" s="18">
        <f>AVERAGE(G66:G68,G69)</f>
        <v>7.9417500000000008</v>
      </c>
      <c r="L66" s="19">
        <f>STDEV(G66:G69)</f>
        <v>2.9999999999974492E-4</v>
      </c>
    </row>
    <row r="67" spans="1:12" x14ac:dyDescent="0.3">
      <c r="B67">
        <v>64</v>
      </c>
      <c r="C67" t="s">
        <v>107</v>
      </c>
      <c r="D67">
        <v>1</v>
      </c>
      <c r="E67">
        <v>25</v>
      </c>
      <c r="F67" s="8">
        <v>32.700000000000003</v>
      </c>
      <c r="G67" s="5">
        <v>7.9416000000000002</v>
      </c>
      <c r="H67">
        <v>0.66242999999999996</v>
      </c>
      <c r="I67">
        <v>0.38662999999999997</v>
      </c>
      <c r="J67" s="3">
        <v>5.6362000000000003E-4</v>
      </c>
      <c r="K67" s="5"/>
    </row>
    <row r="68" spans="1:12" x14ac:dyDescent="0.3">
      <c r="B68">
        <v>65</v>
      </c>
      <c r="C68" t="s">
        <v>108</v>
      </c>
      <c r="D68">
        <v>1</v>
      </c>
      <c r="E68">
        <v>25</v>
      </c>
      <c r="F68" s="8">
        <v>32.700000000000003</v>
      </c>
      <c r="G68" s="5">
        <v>7.9421999999999997</v>
      </c>
      <c r="H68">
        <v>0.66234999999999999</v>
      </c>
      <c r="I68">
        <v>0.3861</v>
      </c>
      <c r="J68" s="3">
        <v>6.4849999999999999E-4</v>
      </c>
      <c r="K68" s="5"/>
    </row>
    <row r="69" spans="1:12" x14ac:dyDescent="0.3">
      <c r="B69">
        <v>68</v>
      </c>
      <c r="C69" t="s">
        <v>111</v>
      </c>
      <c r="D69">
        <v>1</v>
      </c>
      <c r="E69">
        <v>25</v>
      </c>
      <c r="F69" s="8">
        <v>32.47</v>
      </c>
      <c r="G69" s="5">
        <v>7.9416000000000002</v>
      </c>
      <c r="H69">
        <v>0.65968000000000004</v>
      </c>
      <c r="I69">
        <v>0.38451999999999997</v>
      </c>
      <c r="J69" s="3">
        <v>-1.4224000000000001E-3</v>
      </c>
      <c r="K69" s="5"/>
    </row>
    <row r="70" spans="1:12" x14ac:dyDescent="0.3">
      <c r="A70">
        <v>17</v>
      </c>
      <c r="B70">
        <v>69</v>
      </c>
      <c r="C70" s="7" t="s">
        <v>112</v>
      </c>
      <c r="D70">
        <v>1</v>
      </c>
      <c r="E70">
        <v>25</v>
      </c>
      <c r="F70" s="8">
        <v>30.88</v>
      </c>
      <c r="G70" s="11">
        <v>7.8837000000000002</v>
      </c>
      <c r="H70">
        <v>0.60041</v>
      </c>
      <c r="I70">
        <v>0.40011000000000002</v>
      </c>
      <c r="J70" s="3">
        <v>6.3518999999999997E-3</v>
      </c>
      <c r="K70" s="18">
        <f>AVERAGE(G70:G72)</f>
        <v>7.8832666666666666</v>
      </c>
      <c r="L70" s="19">
        <f>STDEV(G70:G72)</f>
        <v>3.7859388972015252E-4</v>
      </c>
    </row>
    <row r="71" spans="1:12" x14ac:dyDescent="0.3">
      <c r="B71">
        <v>70</v>
      </c>
      <c r="C71" s="7" t="s">
        <v>113</v>
      </c>
      <c r="D71">
        <v>1</v>
      </c>
      <c r="E71">
        <v>25</v>
      </c>
      <c r="F71" s="8">
        <v>30.88</v>
      </c>
      <c r="G71" s="11">
        <v>7.8830999999999998</v>
      </c>
      <c r="H71">
        <v>0.60609999999999997</v>
      </c>
      <c r="I71">
        <v>0.40427000000000002</v>
      </c>
      <c r="J71" s="3">
        <v>6.1482999999999998E-3</v>
      </c>
      <c r="K71" s="5"/>
    </row>
    <row r="72" spans="1:12" x14ac:dyDescent="0.3">
      <c r="B72">
        <v>71</v>
      </c>
      <c r="C72" s="7" t="s">
        <v>114</v>
      </c>
      <c r="D72">
        <v>1</v>
      </c>
      <c r="E72">
        <v>25</v>
      </c>
      <c r="F72" s="8">
        <v>30.88</v>
      </c>
      <c r="G72" s="11">
        <v>7.883</v>
      </c>
      <c r="H72">
        <v>0.60655000000000003</v>
      </c>
      <c r="I72">
        <v>0.40439999999999998</v>
      </c>
      <c r="J72" s="3">
        <v>5.3052999999999998E-3</v>
      </c>
      <c r="K72" s="5"/>
    </row>
    <row r="73" spans="1:12" x14ac:dyDescent="0.3">
      <c r="A73">
        <v>18</v>
      </c>
      <c r="B73">
        <v>72</v>
      </c>
      <c r="C73" t="s">
        <v>115</v>
      </c>
      <c r="D73">
        <v>1</v>
      </c>
      <c r="E73">
        <v>25</v>
      </c>
      <c r="F73" s="8">
        <v>32.51</v>
      </c>
      <c r="G73" s="5">
        <v>7.9085000000000001</v>
      </c>
      <c r="H73">
        <v>0.64015</v>
      </c>
      <c r="I73">
        <v>0.40304000000000001</v>
      </c>
      <c r="J73" s="3">
        <v>7.7758000000000002E-3</v>
      </c>
      <c r="K73" s="18">
        <f>AVERAGE(G73:G75)</f>
        <v>7.9088666666666674</v>
      </c>
      <c r="L73" s="19">
        <f>STDEV(G73:G75)</f>
        <v>3.5118845842849135E-4</v>
      </c>
    </row>
    <row r="74" spans="1:12" x14ac:dyDescent="0.3">
      <c r="B74">
        <v>73</v>
      </c>
      <c r="C74" t="s">
        <v>116</v>
      </c>
      <c r="D74">
        <v>1</v>
      </c>
      <c r="E74">
        <v>25</v>
      </c>
      <c r="F74" s="8">
        <v>32.51</v>
      </c>
      <c r="G74" s="5">
        <v>7.9092000000000002</v>
      </c>
      <c r="H74">
        <v>0.63880000000000003</v>
      </c>
      <c r="I74">
        <v>0.40143000000000001</v>
      </c>
      <c r="J74" s="3">
        <v>7.3400000000000002E-3</v>
      </c>
      <c r="K74" s="5"/>
    </row>
    <row r="75" spans="1:12" x14ac:dyDescent="0.3">
      <c r="B75">
        <v>74</v>
      </c>
      <c r="C75" t="s">
        <v>117</v>
      </c>
      <c r="D75">
        <v>1</v>
      </c>
      <c r="E75">
        <v>25</v>
      </c>
      <c r="F75" s="8">
        <v>32.51</v>
      </c>
      <c r="G75" s="5">
        <v>7.9089</v>
      </c>
      <c r="H75">
        <v>0.63844999999999996</v>
      </c>
      <c r="I75">
        <v>0.40116000000000002</v>
      </c>
      <c r="J75" s="3">
        <v>6.6394999999999996E-3</v>
      </c>
      <c r="K75" s="5"/>
    </row>
    <row r="76" spans="1:12" x14ac:dyDescent="0.3">
      <c r="A76">
        <v>19</v>
      </c>
      <c r="B76">
        <v>75</v>
      </c>
      <c r="C76" s="7" t="s">
        <v>118</v>
      </c>
      <c r="D76">
        <v>1</v>
      </c>
      <c r="E76">
        <v>25</v>
      </c>
      <c r="F76" s="8">
        <v>33.36</v>
      </c>
      <c r="G76" s="11">
        <v>7.9317000000000002</v>
      </c>
      <c r="H76">
        <v>0.65795000000000003</v>
      </c>
      <c r="I76">
        <v>0.39068999999999998</v>
      </c>
      <c r="J76" s="3">
        <v>4.1913999999999997E-4</v>
      </c>
      <c r="K76" s="18">
        <f>AVERAGE(G76:G78)</f>
        <v>7.9316666666666658</v>
      </c>
      <c r="L76" s="19">
        <f>STDEV(G76:G78)</f>
        <v>1.5275252316532321E-4</v>
      </c>
    </row>
    <row r="77" spans="1:12" x14ac:dyDescent="0.3">
      <c r="B77">
        <v>76</v>
      </c>
      <c r="C77" s="7" t="s">
        <v>119</v>
      </c>
      <c r="D77">
        <v>1</v>
      </c>
      <c r="E77">
        <v>25</v>
      </c>
      <c r="F77" s="8">
        <v>33.36</v>
      </c>
      <c r="G77" s="11">
        <v>7.9314999999999998</v>
      </c>
      <c r="H77">
        <v>0.65973000000000004</v>
      </c>
      <c r="I77">
        <v>0.39238000000000001</v>
      </c>
      <c r="J77" s="3">
        <v>1.6517999999999999E-3</v>
      </c>
      <c r="K77" s="5"/>
    </row>
    <row r="78" spans="1:12" x14ac:dyDescent="0.3">
      <c r="B78">
        <v>77</v>
      </c>
      <c r="C78" s="7" t="s">
        <v>120</v>
      </c>
      <c r="D78">
        <v>1</v>
      </c>
      <c r="E78">
        <v>25</v>
      </c>
      <c r="F78" s="8">
        <v>33.36</v>
      </c>
      <c r="G78" s="11">
        <v>7.9318</v>
      </c>
      <c r="H78">
        <v>0.66141000000000005</v>
      </c>
      <c r="I78">
        <v>0.39383000000000001</v>
      </c>
      <c r="J78" s="3">
        <v>3.3021000000000001E-3</v>
      </c>
      <c r="K78" s="5"/>
    </row>
    <row r="79" spans="1:12" x14ac:dyDescent="0.3">
      <c r="A79">
        <v>20</v>
      </c>
      <c r="B79">
        <v>78</v>
      </c>
      <c r="C79" t="s">
        <v>121</v>
      </c>
      <c r="D79">
        <v>1</v>
      </c>
      <c r="E79">
        <v>25</v>
      </c>
      <c r="F79" s="8">
        <v>35.04</v>
      </c>
      <c r="G79" s="5">
        <v>7.7445000000000004</v>
      </c>
      <c r="H79">
        <v>0.51497000000000004</v>
      </c>
      <c r="I79">
        <v>0.44950000000000001</v>
      </c>
      <c r="J79" s="3">
        <v>1.1877999999999999E-3</v>
      </c>
      <c r="K79" s="18">
        <f>AVERAGE(G79:G81)</f>
        <v>7.744699999999999</v>
      </c>
      <c r="L79" s="19">
        <f>STDEV(G79:G81)</f>
        <v>1.7320508075648405E-4</v>
      </c>
    </row>
    <row r="80" spans="1:12" x14ac:dyDescent="0.3">
      <c r="B80">
        <v>79</v>
      </c>
      <c r="C80" t="s">
        <v>122</v>
      </c>
      <c r="D80">
        <v>1</v>
      </c>
      <c r="E80">
        <v>25</v>
      </c>
      <c r="F80" s="8">
        <v>35.04</v>
      </c>
      <c r="G80" s="5">
        <v>7.7447999999999997</v>
      </c>
      <c r="H80">
        <v>0.51478000000000002</v>
      </c>
      <c r="I80">
        <v>0.44899</v>
      </c>
      <c r="J80" s="3">
        <v>1.0418999999999999E-3</v>
      </c>
      <c r="K80" s="5"/>
    </row>
    <row r="81" spans="1:12" x14ac:dyDescent="0.3">
      <c r="B81">
        <v>80</v>
      </c>
      <c r="C81" t="s">
        <v>123</v>
      </c>
      <c r="D81">
        <v>1</v>
      </c>
      <c r="E81">
        <v>25</v>
      </c>
      <c r="F81" s="8">
        <v>35.04</v>
      </c>
      <c r="G81" s="5">
        <v>7.7447999999999997</v>
      </c>
      <c r="H81">
        <v>0.51466000000000001</v>
      </c>
      <c r="I81">
        <v>0.44889000000000001</v>
      </c>
      <c r="J81" s="3">
        <v>9.9467999999999996E-4</v>
      </c>
      <c r="K81" s="5"/>
    </row>
    <row r="82" spans="1:12" x14ac:dyDescent="0.3">
      <c r="A82">
        <v>21</v>
      </c>
      <c r="B82">
        <v>81</v>
      </c>
      <c r="C82" s="7" t="s">
        <v>124</v>
      </c>
      <c r="D82">
        <v>1</v>
      </c>
      <c r="E82">
        <v>25</v>
      </c>
      <c r="F82" s="8">
        <v>32.799999999999997</v>
      </c>
      <c r="G82" s="11">
        <v>7.9379999999999997</v>
      </c>
      <c r="H82">
        <v>0.69098999999999999</v>
      </c>
      <c r="I82">
        <v>0.40844000000000003</v>
      </c>
      <c r="J82" s="3">
        <v>6.3477000000000004E-3</v>
      </c>
      <c r="K82" s="18">
        <f>AVERAGE(G82,G83,G84:G85)</f>
        <v>7.938275</v>
      </c>
      <c r="L82" s="19">
        <f>STDEV(G82:G85)</f>
        <v>3.7749172176367729E-4</v>
      </c>
    </row>
    <row r="83" spans="1:12" x14ac:dyDescent="0.3">
      <c r="B83">
        <v>83</v>
      </c>
      <c r="C83" s="7" t="s">
        <v>126</v>
      </c>
      <c r="D83">
        <v>1</v>
      </c>
      <c r="E83">
        <v>25</v>
      </c>
      <c r="F83" s="8">
        <v>32.799999999999997</v>
      </c>
      <c r="G83" s="11">
        <v>7.9379</v>
      </c>
      <c r="H83">
        <v>0.69147999999999998</v>
      </c>
      <c r="I83">
        <v>0.40900999999999998</v>
      </c>
      <c r="J83" s="3">
        <v>6.9880000000000003E-3</v>
      </c>
      <c r="K83" s="5"/>
    </row>
    <row r="84" spans="1:12" x14ac:dyDescent="0.3">
      <c r="B84">
        <v>85</v>
      </c>
      <c r="C84" s="7" t="s">
        <v>128</v>
      </c>
      <c r="D84">
        <v>1</v>
      </c>
      <c r="E84">
        <v>25</v>
      </c>
      <c r="F84" s="8">
        <v>32.799999999999997</v>
      </c>
      <c r="G84" s="11">
        <v>7.9386000000000001</v>
      </c>
      <c r="H84">
        <v>0.69257000000000002</v>
      </c>
      <c r="I84">
        <v>0.40928999999999999</v>
      </c>
      <c r="J84" s="3">
        <v>7.4948999999999997E-3</v>
      </c>
      <c r="K84" s="5"/>
    </row>
    <row r="85" spans="1:12" x14ac:dyDescent="0.3">
      <c r="B85">
        <v>86</v>
      </c>
      <c r="C85" s="7" t="s">
        <v>129</v>
      </c>
      <c r="D85">
        <v>1</v>
      </c>
      <c r="E85">
        <v>25</v>
      </c>
      <c r="F85" s="8">
        <v>32.799999999999997</v>
      </c>
      <c r="G85" s="11">
        <v>7.9386000000000001</v>
      </c>
      <c r="H85">
        <v>0.69125999999999999</v>
      </c>
      <c r="I85">
        <v>0.40793000000000001</v>
      </c>
      <c r="J85" s="3">
        <v>6.1154E-3</v>
      </c>
      <c r="K85" s="5"/>
    </row>
    <row r="86" spans="1:12" x14ac:dyDescent="0.3">
      <c r="A86">
        <v>22</v>
      </c>
      <c r="B86">
        <v>87</v>
      </c>
      <c r="C86" t="s">
        <v>130</v>
      </c>
      <c r="D86">
        <v>1</v>
      </c>
      <c r="E86">
        <v>25</v>
      </c>
      <c r="F86" s="8">
        <v>34.31</v>
      </c>
      <c r="G86" s="5">
        <v>7.8680000000000003</v>
      </c>
      <c r="H86">
        <v>0.58167000000000002</v>
      </c>
      <c r="I86">
        <v>0.38954</v>
      </c>
      <c r="J86" s="3">
        <v>-8.8114999999999999E-3</v>
      </c>
      <c r="K86" s="18">
        <f>AVERAGE(G86:G88)</f>
        <v>7.8679333333333332</v>
      </c>
      <c r="L86" s="19">
        <f>STDEV(G86:G88)</f>
        <v>1.1547005383816883E-4</v>
      </c>
    </row>
    <row r="87" spans="1:12" x14ac:dyDescent="0.3">
      <c r="B87">
        <v>88</v>
      </c>
      <c r="C87" t="s">
        <v>131</v>
      </c>
      <c r="D87">
        <v>1</v>
      </c>
      <c r="E87">
        <v>25</v>
      </c>
      <c r="F87" s="8">
        <v>34.31</v>
      </c>
      <c r="G87" s="5">
        <v>7.8677999999999999</v>
      </c>
      <c r="H87">
        <v>0.58438999999999997</v>
      </c>
      <c r="I87">
        <v>0.39085999999999999</v>
      </c>
      <c r="J87" s="3">
        <v>-1.1050000000000001E-2</v>
      </c>
      <c r="K87" s="5"/>
    </row>
    <row r="88" spans="1:12" x14ac:dyDescent="0.3">
      <c r="B88">
        <v>89</v>
      </c>
      <c r="C88" t="s">
        <v>132</v>
      </c>
      <c r="D88">
        <v>1</v>
      </c>
      <c r="E88">
        <v>25</v>
      </c>
      <c r="F88" s="8">
        <v>34.31</v>
      </c>
      <c r="G88" s="5">
        <v>7.8680000000000003</v>
      </c>
      <c r="H88">
        <v>0.58550999999999997</v>
      </c>
      <c r="I88">
        <v>0.39129000000000003</v>
      </c>
      <c r="J88" s="3">
        <v>-1.1519E-2</v>
      </c>
      <c r="K88" s="5"/>
    </row>
    <row r="89" spans="1:12" x14ac:dyDescent="0.3">
      <c r="A89">
        <v>23</v>
      </c>
      <c r="B89">
        <v>93</v>
      </c>
      <c r="C89" s="7" t="s">
        <v>136</v>
      </c>
      <c r="D89">
        <v>1</v>
      </c>
      <c r="E89">
        <v>25</v>
      </c>
      <c r="F89" s="8">
        <v>34.57</v>
      </c>
      <c r="G89" s="11">
        <v>7.8628999999999998</v>
      </c>
      <c r="H89">
        <v>0.60848000000000002</v>
      </c>
      <c r="I89">
        <v>0.41382000000000002</v>
      </c>
      <c r="J89" s="3">
        <v>-1.8396E-3</v>
      </c>
      <c r="K89" s="18">
        <f>AVERAGE(G89:G91)</f>
        <v>7.8626666666666667</v>
      </c>
      <c r="L89" s="19">
        <f>STDEV(G89:G91)</f>
        <v>4.0414518843282171E-4</v>
      </c>
    </row>
    <row r="90" spans="1:12" x14ac:dyDescent="0.3">
      <c r="B90">
        <v>94</v>
      </c>
      <c r="C90" s="7" t="s">
        <v>137</v>
      </c>
      <c r="D90">
        <v>1</v>
      </c>
      <c r="E90">
        <v>25</v>
      </c>
      <c r="F90" s="8">
        <v>34.57</v>
      </c>
      <c r="G90" s="11">
        <v>7.8628999999999998</v>
      </c>
      <c r="H90">
        <v>0.61123000000000005</v>
      </c>
      <c r="I90">
        <v>0.41542000000000001</v>
      </c>
      <c r="J90" s="3">
        <v>-2.4390000000000002E-3</v>
      </c>
      <c r="K90" s="5"/>
    </row>
    <row r="91" spans="1:12" x14ac:dyDescent="0.3">
      <c r="B91">
        <v>95</v>
      </c>
      <c r="C91" s="7" t="s">
        <v>138</v>
      </c>
      <c r="D91">
        <v>1</v>
      </c>
      <c r="E91">
        <v>25</v>
      </c>
      <c r="F91" s="8">
        <v>34.57</v>
      </c>
      <c r="G91" s="11">
        <v>7.8621999999999996</v>
      </c>
      <c r="H91">
        <v>0.61033000000000004</v>
      </c>
      <c r="I91">
        <v>0.41521999999999998</v>
      </c>
      <c r="J91" s="3">
        <v>-3.0766000000000001E-3</v>
      </c>
      <c r="K91" s="5"/>
    </row>
    <row r="92" spans="1:12" x14ac:dyDescent="0.3">
      <c r="A92">
        <v>24</v>
      </c>
      <c r="B92">
        <v>98</v>
      </c>
      <c r="C92" t="s">
        <v>141</v>
      </c>
      <c r="D92">
        <v>1</v>
      </c>
      <c r="E92">
        <v>25</v>
      </c>
      <c r="F92" s="8">
        <v>34.630000000000003</v>
      </c>
      <c r="G92" s="5">
        <v>7.9348999999999998</v>
      </c>
      <c r="H92">
        <v>0.69723999999999997</v>
      </c>
      <c r="I92">
        <v>0.40914</v>
      </c>
      <c r="J92" s="3">
        <v>8.1490999999999996E-4</v>
      </c>
      <c r="K92" s="18">
        <f>AVERAGE(G92:G94)</f>
        <v>7.9348000000000001</v>
      </c>
      <c r="L92" s="19">
        <f>STDEV(G92:G94)</f>
        <v>1.7320508075699685E-4</v>
      </c>
    </row>
    <row r="93" spans="1:12" x14ac:dyDescent="0.3">
      <c r="B93">
        <v>99</v>
      </c>
      <c r="C93" t="s">
        <v>142</v>
      </c>
      <c r="D93">
        <v>1</v>
      </c>
      <c r="E93">
        <v>25</v>
      </c>
      <c r="F93" s="8">
        <v>34.630000000000003</v>
      </c>
      <c r="G93" s="5">
        <v>7.9348999999999998</v>
      </c>
      <c r="H93">
        <v>0.69582999999999995</v>
      </c>
      <c r="I93">
        <v>0.40854000000000001</v>
      </c>
      <c r="J93" s="3">
        <v>1.4400000000000001E-3</v>
      </c>
      <c r="K93" s="5"/>
    </row>
    <row r="94" spans="1:12" x14ac:dyDescent="0.3">
      <c r="B94">
        <v>100</v>
      </c>
      <c r="C94" t="s">
        <v>143</v>
      </c>
      <c r="D94">
        <v>1</v>
      </c>
      <c r="E94">
        <v>25</v>
      </c>
      <c r="F94" s="8">
        <v>34.630000000000003</v>
      </c>
      <c r="G94" s="5">
        <v>7.9345999999999997</v>
      </c>
      <c r="H94">
        <v>0.68364999999999998</v>
      </c>
      <c r="I94">
        <v>0.40129999999999999</v>
      </c>
      <c r="J94" s="3">
        <v>4.0483000000000001E-4</v>
      </c>
      <c r="K94" s="5"/>
    </row>
    <row r="95" spans="1:12" x14ac:dyDescent="0.3">
      <c r="A95">
        <v>25</v>
      </c>
      <c r="B95">
        <v>101</v>
      </c>
      <c r="C95" s="7" t="s">
        <v>144</v>
      </c>
      <c r="D95">
        <v>1</v>
      </c>
      <c r="E95">
        <v>25</v>
      </c>
      <c r="F95" s="8">
        <v>34.729999999999997</v>
      </c>
      <c r="G95" s="11">
        <v>7.8798000000000004</v>
      </c>
      <c r="H95">
        <v>0.61209000000000002</v>
      </c>
      <c r="I95">
        <v>0.39943000000000001</v>
      </c>
      <c r="J95" s="3">
        <v>-7.9961000000000008E-3</v>
      </c>
      <c r="K95" s="18">
        <f>AVERAGE(G95:G97)</f>
        <v>7.8796333333333335</v>
      </c>
      <c r="L95" s="19">
        <f>STDEV(G95:G97)</f>
        <v>4.7258156262516181E-4</v>
      </c>
    </row>
    <row r="96" spans="1:12" x14ac:dyDescent="0.3">
      <c r="B96">
        <v>102</v>
      </c>
      <c r="C96" s="7" t="s">
        <v>145</v>
      </c>
      <c r="D96">
        <v>1</v>
      </c>
      <c r="E96">
        <v>25</v>
      </c>
      <c r="F96" s="8">
        <v>34.729999999999997</v>
      </c>
      <c r="G96" s="11">
        <v>7.88</v>
      </c>
      <c r="H96">
        <v>0.61187000000000002</v>
      </c>
      <c r="I96">
        <v>0.39883999999999997</v>
      </c>
      <c r="J96" s="3">
        <v>-8.7408999999999994E-3</v>
      </c>
      <c r="K96" s="5"/>
    </row>
    <row r="97" spans="1:12" x14ac:dyDescent="0.3">
      <c r="B97">
        <v>103</v>
      </c>
      <c r="C97" s="7" t="s">
        <v>146</v>
      </c>
      <c r="D97">
        <v>1</v>
      </c>
      <c r="E97">
        <v>25</v>
      </c>
      <c r="F97" s="8">
        <v>34.729999999999997</v>
      </c>
      <c r="G97" s="11">
        <v>7.8791000000000002</v>
      </c>
      <c r="H97">
        <v>0.61153999999999997</v>
      </c>
      <c r="I97">
        <v>0.39933000000000002</v>
      </c>
      <c r="J97" s="3">
        <v>-8.7886000000000006E-3</v>
      </c>
      <c r="K97" s="5"/>
    </row>
    <row r="98" spans="1:12" x14ac:dyDescent="0.3">
      <c r="A98">
        <v>1</v>
      </c>
      <c r="B98">
        <v>104</v>
      </c>
      <c r="C98" t="s">
        <v>147</v>
      </c>
      <c r="D98">
        <v>1</v>
      </c>
      <c r="E98">
        <v>25</v>
      </c>
      <c r="F98" s="8">
        <v>34.68</v>
      </c>
      <c r="G98" s="5">
        <v>7.9139999999999997</v>
      </c>
      <c r="H98">
        <v>0.60472000000000004</v>
      </c>
      <c r="I98">
        <v>0.37008999999999997</v>
      </c>
      <c r="J98" s="3">
        <v>-4.4059999999999998E-4</v>
      </c>
      <c r="K98" s="18">
        <f>AVERAGE(G98:G100)</f>
        <v>7.9142000000000001</v>
      </c>
      <c r="L98" s="19">
        <f>STDEV(G98:G100)</f>
        <v>4.3588989435407031E-4</v>
      </c>
    </row>
    <row r="99" spans="1:12" x14ac:dyDescent="0.3">
      <c r="B99">
        <v>105</v>
      </c>
      <c r="C99" t="s">
        <v>148</v>
      </c>
      <c r="D99">
        <v>1</v>
      </c>
      <c r="E99">
        <v>25</v>
      </c>
      <c r="F99" s="8">
        <v>34.68</v>
      </c>
      <c r="G99" s="5">
        <v>7.9146999999999998</v>
      </c>
      <c r="H99">
        <v>0.60409000000000002</v>
      </c>
      <c r="I99">
        <v>0.36892000000000003</v>
      </c>
      <c r="J99" s="3">
        <v>-1.0242000000000001E-3</v>
      </c>
      <c r="K99" s="5"/>
    </row>
    <row r="100" spans="1:12" x14ac:dyDescent="0.3">
      <c r="B100">
        <v>106</v>
      </c>
      <c r="C100" t="s">
        <v>149</v>
      </c>
      <c r="D100">
        <v>1</v>
      </c>
      <c r="E100">
        <v>25</v>
      </c>
      <c r="F100" s="8">
        <v>34.68</v>
      </c>
      <c r="G100" s="5">
        <v>7.9138999999999999</v>
      </c>
      <c r="H100">
        <v>0.60416000000000003</v>
      </c>
      <c r="I100">
        <v>0.36993999999999999</v>
      </c>
      <c r="J100" s="3">
        <v>-1.4495999999999999E-4</v>
      </c>
      <c r="K100" s="5"/>
    </row>
    <row r="101" spans="1:12" x14ac:dyDescent="0.3">
      <c r="A101">
        <v>2</v>
      </c>
      <c r="B101">
        <v>108</v>
      </c>
      <c r="C101" s="7" t="s">
        <v>151</v>
      </c>
      <c r="D101">
        <v>1</v>
      </c>
      <c r="E101">
        <v>25</v>
      </c>
      <c r="F101" s="8">
        <v>33.409999999999997</v>
      </c>
      <c r="G101" s="11">
        <v>7.9273999999999996</v>
      </c>
      <c r="H101">
        <v>0.66752999999999996</v>
      </c>
      <c r="I101">
        <v>0.40499000000000002</v>
      </c>
      <c r="J101" s="3">
        <v>1.3452E-2</v>
      </c>
      <c r="K101" s="18">
        <f>AVERAGE(G101:G104)</f>
        <v>7.9277499999999996</v>
      </c>
      <c r="L101" s="19">
        <f>STDEV(G101:G104)</f>
        <v>3.6968455021390678E-4</v>
      </c>
    </row>
    <row r="102" spans="1:12" x14ac:dyDescent="0.3">
      <c r="B102">
        <v>109</v>
      </c>
      <c r="C102" s="7" t="s">
        <v>152</v>
      </c>
      <c r="D102">
        <v>1</v>
      </c>
      <c r="E102">
        <v>25</v>
      </c>
      <c r="F102" s="8">
        <v>33.409999999999997</v>
      </c>
      <c r="G102" s="11">
        <v>7.9282000000000004</v>
      </c>
      <c r="H102">
        <v>0.66579999999999995</v>
      </c>
      <c r="I102">
        <v>0.40277000000000002</v>
      </c>
      <c r="J102" s="3">
        <v>1.1955E-2</v>
      </c>
      <c r="K102" s="5"/>
    </row>
    <row r="103" spans="1:12" x14ac:dyDescent="0.3">
      <c r="B103">
        <v>110</v>
      </c>
      <c r="C103" s="7" t="s">
        <v>153</v>
      </c>
      <c r="D103">
        <v>1</v>
      </c>
      <c r="E103">
        <v>25</v>
      </c>
      <c r="F103" s="8">
        <v>33.409999999999997</v>
      </c>
      <c r="G103" s="11">
        <v>7.9275000000000002</v>
      </c>
      <c r="H103">
        <v>0.66510999999999998</v>
      </c>
      <c r="I103">
        <v>0.40261999999999998</v>
      </c>
      <c r="J103" s="3">
        <v>1.1242E-2</v>
      </c>
      <c r="K103" s="5"/>
    </row>
    <row r="104" spans="1:12" x14ac:dyDescent="0.3">
      <c r="B104">
        <v>111</v>
      </c>
      <c r="C104" s="7" t="s">
        <v>154</v>
      </c>
      <c r="D104">
        <v>1</v>
      </c>
      <c r="E104">
        <v>25</v>
      </c>
      <c r="F104" s="8">
        <v>33.409999999999997</v>
      </c>
      <c r="G104" s="11">
        <v>7.9279000000000002</v>
      </c>
      <c r="H104">
        <v>0.66622999999999999</v>
      </c>
      <c r="I104">
        <v>0.40322000000000002</v>
      </c>
      <c r="J104" s="3">
        <v>1.1972999999999999E-2</v>
      </c>
      <c r="K104" s="5"/>
    </row>
    <row r="105" spans="1:12" x14ac:dyDescent="0.3">
      <c r="A105">
        <v>3</v>
      </c>
      <c r="B105">
        <v>115</v>
      </c>
      <c r="C105" t="s">
        <v>158</v>
      </c>
      <c r="D105">
        <v>1</v>
      </c>
      <c r="E105">
        <v>25</v>
      </c>
      <c r="F105" s="8">
        <v>34.14</v>
      </c>
      <c r="G105" s="5">
        <v>7.9173</v>
      </c>
      <c r="H105">
        <v>0.65668000000000004</v>
      </c>
      <c r="I105">
        <v>0.40194999999999997</v>
      </c>
      <c r="J105" s="3">
        <v>4.6972999999999997E-3</v>
      </c>
      <c r="K105" s="18">
        <f>AVERAGE(G105:G107)</f>
        <v>7.9174666666666669</v>
      </c>
      <c r="L105" s="19">
        <f>STDEV(G105:G107)</f>
        <v>1.5275252316532321E-4</v>
      </c>
    </row>
    <row r="106" spans="1:12" x14ac:dyDescent="0.3">
      <c r="B106">
        <v>116</v>
      </c>
      <c r="C106" t="s">
        <v>159</v>
      </c>
      <c r="D106">
        <v>1</v>
      </c>
      <c r="E106">
        <v>25</v>
      </c>
      <c r="F106" s="8">
        <v>34.14</v>
      </c>
      <c r="G106" s="5">
        <v>7.9175000000000004</v>
      </c>
      <c r="H106">
        <v>0.65608999999999995</v>
      </c>
      <c r="I106">
        <v>0.40125</v>
      </c>
      <c r="J106" s="3">
        <v>4.1403999999999998E-3</v>
      </c>
      <c r="K106" s="5"/>
    </row>
    <row r="107" spans="1:12" x14ac:dyDescent="0.3">
      <c r="B107">
        <v>118</v>
      </c>
      <c r="C107" t="s">
        <v>161</v>
      </c>
      <c r="D107">
        <v>1</v>
      </c>
      <c r="E107">
        <v>25</v>
      </c>
      <c r="F107" s="8">
        <v>34.14</v>
      </c>
      <c r="G107" s="5">
        <v>7.9176000000000002</v>
      </c>
      <c r="H107">
        <v>0.65586999999999995</v>
      </c>
      <c r="I107">
        <v>0.40094000000000002</v>
      </c>
      <c r="J107" s="3">
        <v>3.9047999999999999E-3</v>
      </c>
      <c r="K107" s="5"/>
    </row>
    <row r="108" spans="1:12" x14ac:dyDescent="0.3">
      <c r="A108">
        <v>4</v>
      </c>
      <c r="B108">
        <v>119</v>
      </c>
      <c r="C108" s="7" t="s">
        <v>162</v>
      </c>
      <c r="D108">
        <v>1</v>
      </c>
      <c r="E108">
        <v>25</v>
      </c>
      <c r="F108" s="8">
        <v>31.33</v>
      </c>
      <c r="G108" s="11">
        <v>7.9146999999999998</v>
      </c>
      <c r="H108">
        <v>0.64385999999999999</v>
      </c>
      <c r="I108">
        <v>0.39850000000000002</v>
      </c>
      <c r="J108" s="3">
        <v>-2.0695000000000002E-3</v>
      </c>
      <c r="K108" s="18">
        <f>AVERAGE(G108:G110)</f>
        <v>7.9144333333333341</v>
      </c>
      <c r="L108" s="19">
        <f>STDEV(G108:G110)</f>
        <v>3.0550504633016184E-4</v>
      </c>
    </row>
    <row r="109" spans="1:12" x14ac:dyDescent="0.3">
      <c r="B109">
        <v>120</v>
      </c>
      <c r="C109" s="7" t="s">
        <v>163</v>
      </c>
      <c r="D109">
        <v>1</v>
      </c>
      <c r="E109">
        <v>25</v>
      </c>
      <c r="F109" s="8">
        <v>31.33</v>
      </c>
      <c r="G109" s="11">
        <v>7.9141000000000004</v>
      </c>
      <c r="H109">
        <v>0.64464999999999995</v>
      </c>
      <c r="I109">
        <v>0.39894000000000002</v>
      </c>
      <c r="J109" s="3">
        <v>-3.5419000000000002E-3</v>
      </c>
      <c r="K109" s="5"/>
    </row>
    <row r="110" spans="1:12" x14ac:dyDescent="0.3">
      <c r="B110">
        <v>121</v>
      </c>
      <c r="C110" s="7" t="s">
        <v>164</v>
      </c>
      <c r="D110">
        <v>1</v>
      </c>
      <c r="E110">
        <v>25</v>
      </c>
      <c r="F110" s="8">
        <v>31.33</v>
      </c>
      <c r="G110" s="11">
        <v>7.9145000000000003</v>
      </c>
      <c r="H110">
        <v>0.64298</v>
      </c>
      <c r="I110">
        <v>0.39752999999999999</v>
      </c>
      <c r="J110" s="3">
        <v>-3.6730999999999999E-3</v>
      </c>
      <c r="K110" s="5"/>
    </row>
    <row r="111" spans="1:12" x14ac:dyDescent="0.3">
      <c r="A111">
        <v>5</v>
      </c>
      <c r="B111">
        <v>123</v>
      </c>
      <c r="C111" t="s">
        <v>166</v>
      </c>
      <c r="D111">
        <v>1</v>
      </c>
      <c r="E111">
        <v>25</v>
      </c>
      <c r="F111" s="8">
        <v>31.13</v>
      </c>
      <c r="G111" s="5">
        <v>8.0327000000000002</v>
      </c>
      <c r="H111">
        <v>0.72313000000000005</v>
      </c>
      <c r="I111">
        <v>0.35288999999999998</v>
      </c>
      <c r="J111" s="3">
        <v>2.7465999999999998E-4</v>
      </c>
      <c r="K111" s="18">
        <f>AVERAGE(G111:G113)</f>
        <v>8.0327333333333328</v>
      </c>
      <c r="L111" s="19">
        <f>STDEV(G111:G113)</f>
        <v>1.5275252316483866E-4</v>
      </c>
    </row>
    <row r="112" spans="1:12" x14ac:dyDescent="0.3">
      <c r="B112">
        <v>124</v>
      </c>
      <c r="C112" t="s">
        <v>167</v>
      </c>
      <c r="D112">
        <v>1</v>
      </c>
      <c r="E112">
        <v>25</v>
      </c>
      <c r="F112" s="8">
        <v>31.13</v>
      </c>
      <c r="G112" s="5">
        <v>8.0328999999999997</v>
      </c>
      <c r="H112">
        <v>0.72321999999999997</v>
      </c>
      <c r="I112">
        <v>0.35276999999999997</v>
      </c>
      <c r="J112" s="3">
        <v>1.483E-4</v>
      </c>
      <c r="K112" s="5"/>
    </row>
    <row r="113" spans="1:12" x14ac:dyDescent="0.3">
      <c r="B113">
        <v>126</v>
      </c>
      <c r="C113" t="s">
        <v>169</v>
      </c>
      <c r="D113">
        <v>1</v>
      </c>
      <c r="E113">
        <v>25</v>
      </c>
      <c r="F113" s="8">
        <v>31.13</v>
      </c>
      <c r="G113" s="5">
        <v>8.0326000000000004</v>
      </c>
      <c r="H113">
        <v>0.72404999999999997</v>
      </c>
      <c r="I113">
        <v>0.35372999999999999</v>
      </c>
      <c r="J113" s="3">
        <v>8.0155999999999999E-4</v>
      </c>
      <c r="K113" s="5"/>
    </row>
    <row r="114" spans="1:12" x14ac:dyDescent="0.3">
      <c r="A114">
        <v>6</v>
      </c>
      <c r="B114">
        <v>127</v>
      </c>
      <c r="C114" s="7" t="s">
        <v>170</v>
      </c>
      <c r="D114">
        <v>1</v>
      </c>
      <c r="E114">
        <v>25</v>
      </c>
      <c r="F114" s="8">
        <v>33.03</v>
      </c>
      <c r="G114" s="11">
        <v>7.9591000000000003</v>
      </c>
      <c r="H114">
        <v>0.67501</v>
      </c>
      <c r="I114">
        <v>0.38053999999999999</v>
      </c>
      <c r="J114" s="3">
        <v>2.8992000000000002E-3</v>
      </c>
      <c r="K114" s="18">
        <f>AVERAGE(G114:G116)</f>
        <v>7.9592999999999998</v>
      </c>
      <c r="L114" s="19">
        <f>STDEV(G114:G116)</f>
        <v>3.4641016151348093E-4</v>
      </c>
    </row>
    <row r="115" spans="1:12" x14ac:dyDescent="0.3">
      <c r="B115">
        <v>128</v>
      </c>
      <c r="C115" s="7" t="s">
        <v>171</v>
      </c>
      <c r="D115">
        <v>1</v>
      </c>
      <c r="E115">
        <v>25</v>
      </c>
      <c r="F115" s="8">
        <v>33.03</v>
      </c>
      <c r="G115" s="11">
        <v>7.9596999999999998</v>
      </c>
      <c r="H115">
        <v>0.68193999999999999</v>
      </c>
      <c r="I115">
        <v>0.38499</v>
      </c>
      <c r="J115" s="3">
        <v>5.2842999999999996E-3</v>
      </c>
      <c r="K115" s="5"/>
    </row>
    <row r="116" spans="1:12" x14ac:dyDescent="0.3">
      <c r="B116">
        <v>129</v>
      </c>
      <c r="C116" s="7" t="s">
        <v>172</v>
      </c>
      <c r="D116">
        <v>1</v>
      </c>
      <c r="E116">
        <v>25</v>
      </c>
      <c r="F116" s="8">
        <v>33.03</v>
      </c>
      <c r="G116" s="11">
        <v>7.9591000000000003</v>
      </c>
      <c r="H116">
        <v>0.68042000000000002</v>
      </c>
      <c r="I116">
        <v>0.38482</v>
      </c>
      <c r="J116" s="3">
        <v>5.8208000000000001E-3</v>
      </c>
      <c r="K116" s="5"/>
    </row>
    <row r="117" spans="1:12" x14ac:dyDescent="0.3">
      <c r="A117">
        <v>7</v>
      </c>
      <c r="B117">
        <v>130</v>
      </c>
      <c r="C117" t="s">
        <v>173</v>
      </c>
      <c r="D117">
        <v>1</v>
      </c>
      <c r="E117">
        <v>25</v>
      </c>
      <c r="F117" s="8">
        <v>34.93</v>
      </c>
      <c r="G117" s="5">
        <v>7.9081999999999999</v>
      </c>
      <c r="H117">
        <v>0.62926000000000004</v>
      </c>
      <c r="I117">
        <v>0.39150000000000001</v>
      </c>
      <c r="J117" s="3">
        <v>5.3997000000000003E-3</v>
      </c>
      <c r="K117" s="18">
        <f>AVERAGE(G117:G119)</f>
        <v>7.9081333333333328</v>
      </c>
      <c r="L117" s="19">
        <f>STDEV(G117:G119)</f>
        <v>5.7735026918828022E-5</v>
      </c>
    </row>
    <row r="118" spans="1:12" x14ac:dyDescent="0.3">
      <c r="B118">
        <v>131</v>
      </c>
      <c r="C118" t="s">
        <v>174</v>
      </c>
      <c r="D118">
        <v>1</v>
      </c>
      <c r="E118">
        <v>25</v>
      </c>
      <c r="F118" s="8">
        <v>34.93</v>
      </c>
      <c r="G118" s="5">
        <v>7.9081000000000001</v>
      </c>
      <c r="H118">
        <v>0.62773000000000001</v>
      </c>
      <c r="I118">
        <v>0.39007999999999998</v>
      </c>
      <c r="J118" s="3">
        <v>3.9066999999999999E-3</v>
      </c>
      <c r="K118" s="5"/>
    </row>
    <row r="119" spans="1:12" x14ac:dyDescent="0.3">
      <c r="B119">
        <v>132</v>
      </c>
      <c r="C119" t="s">
        <v>175</v>
      </c>
      <c r="D119">
        <v>1</v>
      </c>
      <c r="E119">
        <v>25</v>
      </c>
      <c r="F119" s="8">
        <v>34.93</v>
      </c>
      <c r="G119" s="5">
        <v>7.9081000000000001</v>
      </c>
      <c r="H119">
        <v>0.62744</v>
      </c>
      <c r="I119">
        <v>0.38979999999999998</v>
      </c>
      <c r="J119" s="3">
        <v>3.6768999999999999E-3</v>
      </c>
      <c r="K119" s="5"/>
    </row>
    <row r="120" spans="1:12" x14ac:dyDescent="0.3">
      <c r="A120">
        <v>8</v>
      </c>
      <c r="B120">
        <v>136</v>
      </c>
      <c r="C120" s="7" t="s">
        <v>179</v>
      </c>
      <c r="D120">
        <v>1</v>
      </c>
      <c r="E120">
        <v>25</v>
      </c>
      <c r="F120" s="8">
        <v>33.229999999999997</v>
      </c>
      <c r="G120" s="11">
        <v>7.9870000000000001</v>
      </c>
      <c r="H120">
        <v>0.70225000000000004</v>
      </c>
      <c r="I120">
        <v>0.37557000000000001</v>
      </c>
      <c r="J120" s="3">
        <v>6.7048000000000003E-3</v>
      </c>
      <c r="K120" s="18">
        <f>AVERAGE(G120:G122)</f>
        <v>7.987166666666667</v>
      </c>
      <c r="L120" s="19">
        <f>STDEV(G120:G122)</f>
        <v>1.5275252316522629E-4</v>
      </c>
    </row>
    <row r="121" spans="1:12" x14ac:dyDescent="0.3">
      <c r="B121">
        <v>137</v>
      </c>
      <c r="C121" s="7" t="s">
        <v>180</v>
      </c>
      <c r="D121">
        <v>1</v>
      </c>
      <c r="E121">
        <v>25</v>
      </c>
      <c r="F121" s="8">
        <v>33.229999999999997</v>
      </c>
      <c r="G121" s="11">
        <v>7.9873000000000003</v>
      </c>
      <c r="H121">
        <v>0.70143999999999995</v>
      </c>
      <c r="I121">
        <v>0.37462000000000001</v>
      </c>
      <c r="J121" s="3">
        <v>6.0901999999999996E-3</v>
      </c>
      <c r="K121" s="5"/>
    </row>
    <row r="122" spans="1:12" x14ac:dyDescent="0.3">
      <c r="B122">
        <v>138</v>
      </c>
      <c r="C122" s="7" t="s">
        <v>181</v>
      </c>
      <c r="D122">
        <v>1</v>
      </c>
      <c r="E122">
        <v>25</v>
      </c>
      <c r="F122" s="8">
        <v>33.229999999999997</v>
      </c>
      <c r="G122" s="11">
        <v>7.9871999999999996</v>
      </c>
      <c r="H122">
        <v>0.70048999999999995</v>
      </c>
      <c r="I122">
        <v>0.37425999999999998</v>
      </c>
      <c r="J122" s="3">
        <v>6.1817E-3</v>
      </c>
      <c r="K122" s="5"/>
    </row>
    <row r="123" spans="1:12" x14ac:dyDescent="0.3">
      <c r="A123">
        <v>9</v>
      </c>
      <c r="B123">
        <v>139</v>
      </c>
      <c r="C123" t="s">
        <v>182</v>
      </c>
      <c r="D123">
        <v>1</v>
      </c>
      <c r="E123">
        <v>25</v>
      </c>
      <c r="F123" s="8">
        <v>34.33</v>
      </c>
      <c r="G123" s="5">
        <v>7.9302999999999999</v>
      </c>
      <c r="H123">
        <v>0.57633999999999996</v>
      </c>
      <c r="I123">
        <v>0.31572</v>
      </c>
      <c r="J123" s="3">
        <v>-6.3982999999999998E-2</v>
      </c>
      <c r="K123" s="18">
        <f>AVERAGE(G123:G125)</f>
        <v>7.9302000000000001</v>
      </c>
      <c r="L123" s="19">
        <f>STDEV(G123:G125)</f>
        <v>7.5498344352708006E-4</v>
      </c>
    </row>
    <row r="124" spans="1:12" x14ac:dyDescent="0.3">
      <c r="B124">
        <v>140</v>
      </c>
      <c r="C124" t="s">
        <v>183</v>
      </c>
      <c r="D124">
        <v>1</v>
      </c>
      <c r="E124">
        <v>25</v>
      </c>
      <c r="F124" s="8">
        <v>34.33</v>
      </c>
      <c r="G124" s="5">
        <v>7.9309000000000003</v>
      </c>
      <c r="H124">
        <v>0.58106999999999998</v>
      </c>
      <c r="I124">
        <v>0.32016</v>
      </c>
      <c r="J124" s="3">
        <v>-5.8756000000000003E-2</v>
      </c>
      <c r="K124" s="5"/>
    </row>
    <row r="125" spans="1:12" x14ac:dyDescent="0.3">
      <c r="B125">
        <v>141</v>
      </c>
      <c r="C125" t="s">
        <v>184</v>
      </c>
      <c r="D125">
        <v>1</v>
      </c>
      <c r="E125">
        <v>25</v>
      </c>
      <c r="F125" s="8">
        <v>34.33</v>
      </c>
      <c r="G125" s="5">
        <v>7.9294000000000002</v>
      </c>
      <c r="H125">
        <v>0.57732000000000006</v>
      </c>
      <c r="I125">
        <v>0.31741999999999998</v>
      </c>
      <c r="J125" s="3">
        <v>-6.3067999999999999E-2</v>
      </c>
      <c r="K125" s="5"/>
    </row>
    <row r="126" spans="1:12" x14ac:dyDescent="0.3">
      <c r="A126">
        <v>10</v>
      </c>
      <c r="B126">
        <v>142</v>
      </c>
      <c r="C126" s="7" t="s">
        <v>185</v>
      </c>
      <c r="D126">
        <v>1</v>
      </c>
      <c r="E126">
        <v>25</v>
      </c>
      <c r="F126" s="8">
        <v>33.58</v>
      </c>
      <c r="G126" s="11">
        <v>7.9371</v>
      </c>
      <c r="H126">
        <v>0.67123999999999995</v>
      </c>
      <c r="I126">
        <v>0.40669</v>
      </c>
      <c r="J126" s="3">
        <v>3.1687E-2</v>
      </c>
      <c r="K126" s="18">
        <f>AVERAGE(G126:G127,G128)</f>
        <v>7.9371666666666671</v>
      </c>
      <c r="L126" s="19">
        <f>STDEV(G126:G128)</f>
        <v>2.0816659994662591E-4</v>
      </c>
    </row>
    <row r="127" spans="1:12" x14ac:dyDescent="0.3">
      <c r="B127">
        <v>143</v>
      </c>
      <c r="C127" s="7" t="s">
        <v>186</v>
      </c>
      <c r="D127">
        <v>1</v>
      </c>
      <c r="E127">
        <v>25</v>
      </c>
      <c r="F127" s="8">
        <v>33.58</v>
      </c>
      <c r="G127" s="11">
        <v>7.9370000000000003</v>
      </c>
      <c r="H127">
        <v>0.68262999999999996</v>
      </c>
      <c r="I127">
        <v>0.41269</v>
      </c>
      <c r="J127" s="3">
        <v>2.9857000000000002E-2</v>
      </c>
      <c r="K127" s="5"/>
    </row>
    <row r="128" spans="1:12" x14ac:dyDescent="0.3">
      <c r="B128">
        <v>148</v>
      </c>
      <c r="C128" s="7" t="s">
        <v>191</v>
      </c>
      <c r="D128">
        <v>1</v>
      </c>
      <c r="E128">
        <v>25</v>
      </c>
      <c r="F128" s="8">
        <v>33.58</v>
      </c>
      <c r="G128" s="11">
        <v>7.9374000000000002</v>
      </c>
      <c r="H128">
        <v>0.67181999999999997</v>
      </c>
      <c r="I128">
        <v>0.40595999999999999</v>
      </c>
      <c r="J128" s="3">
        <v>2.9555000000000001E-2</v>
      </c>
      <c r="K128" s="5"/>
    </row>
    <row r="129" spans="1:12" x14ac:dyDescent="0.3">
      <c r="A129">
        <v>11</v>
      </c>
      <c r="B129">
        <v>149</v>
      </c>
      <c r="C129" t="s">
        <v>192</v>
      </c>
      <c r="D129">
        <v>1</v>
      </c>
      <c r="E129">
        <v>25</v>
      </c>
      <c r="F129" s="8">
        <v>34.130000000000003</v>
      </c>
      <c r="G129" s="17">
        <v>7.9377000000000004</v>
      </c>
      <c r="H129">
        <v>0.64971000000000001</v>
      </c>
      <c r="I129">
        <v>0.37891999999999998</v>
      </c>
      <c r="J129" s="3">
        <v>-1.7018000000000001E-3</v>
      </c>
      <c r="K129" s="18">
        <f>AVERAGE(G129:G131)</f>
        <v>7.9370333333333329</v>
      </c>
      <c r="L129" s="19">
        <f>STDEV(G129:G131)</f>
        <v>7.6376261582593763E-4</v>
      </c>
    </row>
    <row r="130" spans="1:12" x14ac:dyDescent="0.3">
      <c r="B130">
        <v>150</v>
      </c>
      <c r="C130" t="s">
        <v>193</v>
      </c>
      <c r="D130">
        <v>1</v>
      </c>
      <c r="E130">
        <v>25</v>
      </c>
      <c r="F130" s="8">
        <v>34.130000000000003</v>
      </c>
      <c r="G130" s="17">
        <v>7.9371999999999998</v>
      </c>
      <c r="H130">
        <v>0.65110000000000001</v>
      </c>
      <c r="I130">
        <v>0.38067000000000001</v>
      </c>
      <c r="J130" s="3">
        <v>-4.3154000000000001E-4</v>
      </c>
      <c r="K130" s="5"/>
    </row>
    <row r="131" spans="1:12" x14ac:dyDescent="0.3">
      <c r="B131">
        <v>151</v>
      </c>
      <c r="C131" t="s">
        <v>194</v>
      </c>
      <c r="D131">
        <v>1</v>
      </c>
      <c r="E131">
        <v>25</v>
      </c>
      <c r="F131" s="8">
        <v>34.130000000000003</v>
      </c>
      <c r="G131" s="5">
        <v>7.9362000000000004</v>
      </c>
      <c r="H131">
        <v>0.65059999999999996</v>
      </c>
      <c r="I131">
        <v>0.38097999999999999</v>
      </c>
      <c r="J131" s="3">
        <v>-9.1456999999999997E-4</v>
      </c>
      <c r="K131" s="5"/>
    </row>
    <row r="132" spans="1:12" x14ac:dyDescent="0.3">
      <c r="A132">
        <v>12</v>
      </c>
      <c r="B132">
        <v>153</v>
      </c>
      <c r="C132" s="7" t="s">
        <v>196</v>
      </c>
      <c r="D132">
        <v>1</v>
      </c>
      <c r="E132">
        <v>25</v>
      </c>
      <c r="F132" s="8">
        <v>34.93</v>
      </c>
      <c r="G132" s="11">
        <v>7.8917000000000002</v>
      </c>
      <c r="H132">
        <v>0.62822999999999996</v>
      </c>
      <c r="I132">
        <v>0.40378999999999998</v>
      </c>
      <c r="J132" s="3">
        <v>4.0851000000000004E-3</v>
      </c>
      <c r="K132" s="18">
        <f>AVERAGE(G132:G134)</f>
        <v>7.8917999999999999</v>
      </c>
      <c r="L132" s="19">
        <f>STDEV(G132:G134)</f>
        <v>1.7320508075699685E-4</v>
      </c>
    </row>
    <row r="133" spans="1:12" x14ac:dyDescent="0.3">
      <c r="B133">
        <v>154</v>
      </c>
      <c r="C133" s="7" t="s">
        <v>197</v>
      </c>
      <c r="D133">
        <v>1</v>
      </c>
      <c r="E133">
        <v>25</v>
      </c>
      <c r="F133" s="8">
        <v>34.93</v>
      </c>
      <c r="G133" s="11">
        <v>7.8920000000000003</v>
      </c>
      <c r="H133">
        <v>0.62826000000000004</v>
      </c>
      <c r="I133">
        <v>0.40351999999999999</v>
      </c>
      <c r="J133" s="3">
        <v>4.1227E-3</v>
      </c>
      <c r="K133" s="5"/>
    </row>
    <row r="134" spans="1:12" x14ac:dyDescent="0.3">
      <c r="B134">
        <v>155</v>
      </c>
      <c r="C134" s="7" t="s">
        <v>198</v>
      </c>
      <c r="D134">
        <v>1</v>
      </c>
      <c r="E134">
        <v>25</v>
      </c>
      <c r="F134" s="8">
        <v>34.93</v>
      </c>
      <c r="G134" s="11">
        <v>7.8917000000000002</v>
      </c>
      <c r="H134">
        <v>0.62853999999999999</v>
      </c>
      <c r="I134">
        <v>0.40411999999999998</v>
      </c>
      <c r="J134" s="3">
        <v>4.4235999999999998E-3</v>
      </c>
      <c r="K134" s="5"/>
    </row>
    <row r="135" spans="1:12" x14ac:dyDescent="0.3">
      <c r="A135">
        <v>13</v>
      </c>
      <c r="B135">
        <v>157</v>
      </c>
      <c r="C135" t="s">
        <v>200</v>
      </c>
      <c r="D135">
        <v>1</v>
      </c>
      <c r="E135">
        <v>25</v>
      </c>
      <c r="F135" s="8">
        <v>34.229999999999997</v>
      </c>
      <c r="G135" s="5">
        <v>7.9660000000000002</v>
      </c>
      <c r="H135">
        <v>0.69169000000000003</v>
      </c>
      <c r="I135">
        <v>0.38284000000000001</v>
      </c>
      <c r="J135" s="3">
        <v>3.6024999999999998E-3</v>
      </c>
      <c r="K135" s="18">
        <f>AVERAGE(G135:G137)</f>
        <v>7.9659333333333331</v>
      </c>
      <c r="L135" s="19">
        <f>STDEV(G135:G137)</f>
        <v>1.1547005383816883E-4</v>
      </c>
    </row>
    <row r="136" spans="1:12" x14ac:dyDescent="0.3">
      <c r="B136">
        <v>158</v>
      </c>
      <c r="C136" t="s">
        <v>201</v>
      </c>
      <c r="D136">
        <v>1</v>
      </c>
      <c r="E136">
        <v>25</v>
      </c>
      <c r="F136" s="8">
        <v>34.229999999999997</v>
      </c>
      <c r="G136" s="5">
        <v>7.9657999999999998</v>
      </c>
      <c r="H136">
        <v>0.69127000000000005</v>
      </c>
      <c r="I136">
        <v>0.38264999999999999</v>
      </c>
      <c r="J136" s="3">
        <v>3.4375E-3</v>
      </c>
      <c r="K136" s="5"/>
    </row>
    <row r="137" spans="1:12" x14ac:dyDescent="0.3">
      <c r="B137">
        <v>159</v>
      </c>
      <c r="C137" t="s">
        <v>202</v>
      </c>
      <c r="D137">
        <v>1</v>
      </c>
      <c r="E137">
        <v>25</v>
      </c>
      <c r="F137" s="8">
        <v>34.229999999999997</v>
      </c>
      <c r="G137" s="5">
        <v>7.9660000000000002</v>
      </c>
      <c r="H137">
        <v>0.69074000000000002</v>
      </c>
      <c r="I137">
        <v>0.38224999999999998</v>
      </c>
      <c r="J137" s="3">
        <v>3.4946999999999999E-3</v>
      </c>
      <c r="K137" s="5"/>
    </row>
    <row r="138" spans="1:12" x14ac:dyDescent="0.3">
      <c r="A138">
        <v>14</v>
      </c>
      <c r="B138">
        <v>160</v>
      </c>
      <c r="C138" s="7" t="s">
        <v>203</v>
      </c>
      <c r="D138">
        <v>1</v>
      </c>
      <c r="E138">
        <v>25</v>
      </c>
      <c r="F138" s="8">
        <v>32.33</v>
      </c>
      <c r="G138" s="11">
        <v>7.8989000000000003</v>
      </c>
      <c r="H138">
        <v>0.61799000000000004</v>
      </c>
      <c r="I138">
        <v>0.39399000000000001</v>
      </c>
      <c r="J138" s="3">
        <v>-9.4032000000000002E-4</v>
      </c>
      <c r="K138" s="18">
        <f>AVERAGE(G138:G139,G140)</f>
        <v>7.8992000000000004</v>
      </c>
      <c r="L138" s="19">
        <f>STDEV(G138:G140)</f>
        <v>2.9999999999974492E-4</v>
      </c>
    </row>
    <row r="139" spans="1:12" x14ac:dyDescent="0.3">
      <c r="B139">
        <v>161</v>
      </c>
      <c r="C139" s="7" t="s">
        <v>204</v>
      </c>
      <c r="D139">
        <v>1</v>
      </c>
      <c r="E139">
        <v>25</v>
      </c>
      <c r="F139" s="8">
        <v>32.33</v>
      </c>
      <c r="G139" s="11">
        <v>7.8994999999999997</v>
      </c>
      <c r="H139">
        <v>0.61738999999999999</v>
      </c>
      <c r="I139">
        <v>0.39295999999999998</v>
      </c>
      <c r="J139" s="3">
        <v>-1.5192000000000001E-3</v>
      </c>
      <c r="K139" s="5"/>
    </row>
    <row r="140" spans="1:12" x14ac:dyDescent="0.3">
      <c r="B140">
        <v>164</v>
      </c>
      <c r="C140" s="7" t="s">
        <v>207</v>
      </c>
      <c r="D140">
        <v>1</v>
      </c>
      <c r="E140">
        <v>25</v>
      </c>
      <c r="F140" s="8">
        <v>32.33</v>
      </c>
      <c r="G140" s="11">
        <v>7.8992000000000004</v>
      </c>
      <c r="H140">
        <v>0.61753000000000002</v>
      </c>
      <c r="I140">
        <v>0.39316000000000001</v>
      </c>
      <c r="J140" s="3">
        <v>-1.6984999999999999E-3</v>
      </c>
      <c r="K140" s="5"/>
    </row>
    <row r="141" spans="1:12" x14ac:dyDescent="0.3">
      <c r="A141">
        <v>15</v>
      </c>
      <c r="B141">
        <v>165</v>
      </c>
      <c r="C141" t="s">
        <v>208</v>
      </c>
      <c r="D141">
        <v>1</v>
      </c>
      <c r="E141">
        <v>25</v>
      </c>
      <c r="F141" s="8">
        <v>31.53</v>
      </c>
      <c r="G141" s="5">
        <v>7.8788</v>
      </c>
      <c r="H141">
        <v>0.60863</v>
      </c>
      <c r="I141">
        <v>0.40842000000000001</v>
      </c>
      <c r="J141" s="3">
        <v>6.2084000000000002E-3</v>
      </c>
      <c r="K141" s="18">
        <f>AVERAGE(G141:G143)</f>
        <v>7.8793000000000006</v>
      </c>
      <c r="L141" s="19">
        <f>STDEV(G141:G143)</f>
        <v>4.3588989435407025E-4</v>
      </c>
    </row>
    <row r="142" spans="1:12" x14ac:dyDescent="0.3">
      <c r="B142">
        <v>166</v>
      </c>
      <c r="C142" t="s">
        <v>209</v>
      </c>
      <c r="D142">
        <v>1</v>
      </c>
      <c r="E142">
        <v>25</v>
      </c>
      <c r="F142" s="8">
        <v>31.53</v>
      </c>
      <c r="G142" s="5">
        <v>7.8795999999999999</v>
      </c>
      <c r="H142">
        <v>0.60987000000000002</v>
      </c>
      <c r="I142">
        <v>0.40901999999999999</v>
      </c>
      <c r="J142" s="3">
        <v>7.4716000000000001E-3</v>
      </c>
      <c r="K142" s="5"/>
    </row>
    <row r="143" spans="1:12" x14ac:dyDescent="0.3">
      <c r="B143">
        <v>167</v>
      </c>
      <c r="C143" t="s">
        <v>210</v>
      </c>
      <c r="D143">
        <v>1</v>
      </c>
      <c r="E143">
        <v>25</v>
      </c>
      <c r="F143" s="8">
        <v>31.53</v>
      </c>
      <c r="G143" s="5">
        <v>7.8795000000000002</v>
      </c>
      <c r="H143">
        <v>0.61043999999999998</v>
      </c>
      <c r="I143">
        <v>0.40960000000000002</v>
      </c>
      <c r="J143" s="14">
        <v>7.8925999999999996E-3</v>
      </c>
      <c r="K143" s="5"/>
    </row>
    <row r="144" spans="1:12" x14ac:dyDescent="0.3">
      <c r="A144">
        <v>16</v>
      </c>
      <c r="B144">
        <v>168</v>
      </c>
      <c r="C144" s="7" t="s">
        <v>211</v>
      </c>
      <c r="D144">
        <v>1</v>
      </c>
      <c r="E144">
        <v>25</v>
      </c>
      <c r="F144" s="8">
        <v>30.33</v>
      </c>
      <c r="G144" s="11">
        <v>7.9196</v>
      </c>
      <c r="H144">
        <v>0.67096999999999996</v>
      </c>
      <c r="I144">
        <v>0.41582000000000002</v>
      </c>
      <c r="J144" s="3">
        <v>5.5241999999999999E-3</v>
      </c>
      <c r="K144" s="18">
        <f>AVERAGE(G144:G145,G146)</f>
        <v>7.9196666666666671</v>
      </c>
      <c r="L144" s="19">
        <f>STDEV(G144:G146)</f>
        <v>1.1547005383816883E-4</v>
      </c>
    </row>
    <row r="145" spans="1:12" x14ac:dyDescent="0.3">
      <c r="B145">
        <v>169</v>
      </c>
      <c r="C145" s="7" t="s">
        <v>212</v>
      </c>
      <c r="D145">
        <v>1</v>
      </c>
      <c r="E145">
        <v>25</v>
      </c>
      <c r="F145" s="8">
        <v>30.33</v>
      </c>
      <c r="G145" s="11">
        <v>7.9196</v>
      </c>
      <c r="H145">
        <v>0.66722999999999999</v>
      </c>
      <c r="I145">
        <v>0.41306999999999999</v>
      </c>
      <c r="J145" s="3">
        <v>4.3677999999999998E-3</v>
      </c>
      <c r="K145" s="5"/>
    </row>
    <row r="146" spans="1:12" x14ac:dyDescent="0.3">
      <c r="B146">
        <v>171</v>
      </c>
      <c r="C146" s="7" t="s">
        <v>214</v>
      </c>
      <c r="D146">
        <v>1</v>
      </c>
      <c r="E146">
        <v>25</v>
      </c>
      <c r="F146" s="8">
        <v>30.33</v>
      </c>
      <c r="G146" s="11">
        <v>7.9198000000000004</v>
      </c>
      <c r="H146">
        <v>0.66181999999999996</v>
      </c>
      <c r="I146">
        <v>0.40966999999999998</v>
      </c>
      <c r="J146" s="3">
        <v>4.5155999999999998E-3</v>
      </c>
      <c r="K146" s="5"/>
    </row>
    <row r="147" spans="1:12" x14ac:dyDescent="0.3">
      <c r="A147">
        <v>17</v>
      </c>
      <c r="B147">
        <v>172</v>
      </c>
      <c r="C147" t="s">
        <v>215</v>
      </c>
      <c r="D147">
        <v>1</v>
      </c>
      <c r="E147">
        <v>25</v>
      </c>
      <c r="F147" s="8">
        <v>31.13</v>
      </c>
      <c r="G147" s="5">
        <v>8.0190999999999999</v>
      </c>
      <c r="H147">
        <v>0.62492000000000003</v>
      </c>
      <c r="I147">
        <v>0.29046</v>
      </c>
      <c r="J147" s="3">
        <v>-4.6127000000000001E-2</v>
      </c>
      <c r="K147" s="18">
        <f>AVERAGE(G147:G150)</f>
        <v>8.0188249999999996</v>
      </c>
      <c r="L147" s="19">
        <f>STDEV(G147:G150)</f>
        <v>2.5000000000018708E-4</v>
      </c>
    </row>
    <row r="148" spans="1:12" x14ac:dyDescent="0.3">
      <c r="B148">
        <v>173</v>
      </c>
      <c r="C148" t="s">
        <v>216</v>
      </c>
      <c r="D148">
        <v>1</v>
      </c>
      <c r="E148">
        <v>25</v>
      </c>
      <c r="F148" s="8">
        <v>31.13</v>
      </c>
      <c r="G148" s="5">
        <v>8.0188000000000006</v>
      </c>
      <c r="H148">
        <v>0.62358000000000002</v>
      </c>
      <c r="I148">
        <v>0.28932000000000002</v>
      </c>
      <c r="J148" s="3">
        <v>-4.7497999999999999E-2</v>
      </c>
      <c r="K148" s="5"/>
    </row>
    <row r="149" spans="1:12" x14ac:dyDescent="0.3">
      <c r="B149">
        <v>174</v>
      </c>
      <c r="C149" t="s">
        <v>217</v>
      </c>
      <c r="D149">
        <v>1</v>
      </c>
      <c r="E149">
        <v>25</v>
      </c>
      <c r="F149" s="8">
        <v>31.13</v>
      </c>
      <c r="G149" s="5">
        <v>8.0184999999999995</v>
      </c>
      <c r="H149">
        <v>0.62412000000000001</v>
      </c>
      <c r="I149">
        <v>0.29016999999999998</v>
      </c>
      <c r="J149" s="3">
        <v>-4.6690000000000002E-2</v>
      </c>
      <c r="K149" s="5"/>
    </row>
    <row r="150" spans="1:12" x14ac:dyDescent="0.3">
      <c r="B150">
        <v>175</v>
      </c>
      <c r="C150" t="s">
        <v>218</v>
      </c>
      <c r="D150">
        <v>1</v>
      </c>
      <c r="E150">
        <v>25</v>
      </c>
      <c r="F150" s="8">
        <v>31.13</v>
      </c>
      <c r="G150" s="5">
        <v>8.0189000000000004</v>
      </c>
      <c r="H150">
        <v>0.62314000000000003</v>
      </c>
      <c r="I150">
        <v>0.28871999999999998</v>
      </c>
      <c r="J150" s="3">
        <v>-4.8063000000000002E-2</v>
      </c>
      <c r="K150" s="5"/>
    </row>
    <row r="151" spans="1:12" x14ac:dyDescent="0.3">
      <c r="A151">
        <v>18</v>
      </c>
      <c r="B151">
        <v>177</v>
      </c>
      <c r="C151" s="7" t="s">
        <v>220</v>
      </c>
      <c r="D151">
        <v>1</v>
      </c>
      <c r="E151">
        <v>25</v>
      </c>
      <c r="F151" s="8">
        <v>33.130000000000003</v>
      </c>
      <c r="G151" s="11">
        <v>7.9490999999999996</v>
      </c>
      <c r="H151">
        <v>0.66586000000000001</v>
      </c>
      <c r="I151">
        <v>0.38319999999999999</v>
      </c>
      <c r="J151" s="3">
        <v>3.5067000000000002E-3</v>
      </c>
      <c r="K151" s="18">
        <f>AVERAGE(G151:G153)</f>
        <v>7.9490000000000007</v>
      </c>
      <c r="L151" s="19">
        <f>STDEV(G151:G153)</f>
        <v>9.9999999999766942E-5</v>
      </c>
    </row>
    <row r="152" spans="1:12" x14ac:dyDescent="0.3">
      <c r="B152">
        <v>178</v>
      </c>
      <c r="C152" s="7" t="s">
        <v>221</v>
      </c>
      <c r="D152">
        <v>1</v>
      </c>
      <c r="E152">
        <v>25</v>
      </c>
      <c r="F152" s="8">
        <v>33.130000000000003</v>
      </c>
      <c r="G152" s="11">
        <v>7.9489999999999998</v>
      </c>
      <c r="H152">
        <v>0.66522999999999999</v>
      </c>
      <c r="I152">
        <v>0.38277</v>
      </c>
      <c r="J152" s="3">
        <v>3.0731999999999999E-3</v>
      </c>
      <c r="K152" s="5"/>
      <c r="L152" s="19">
        <f>STDEV(G152:G154)</f>
        <v>3.3168810650971617E-2</v>
      </c>
    </row>
    <row r="153" spans="1:12" x14ac:dyDescent="0.3">
      <c r="B153">
        <v>179</v>
      </c>
      <c r="C153" s="7" t="s">
        <v>222</v>
      </c>
      <c r="D153">
        <v>1</v>
      </c>
      <c r="E153">
        <v>25</v>
      </c>
      <c r="F153" s="8">
        <v>33.130000000000003</v>
      </c>
      <c r="G153" s="11">
        <v>7.9489000000000001</v>
      </c>
      <c r="H153">
        <v>0.66139999999999999</v>
      </c>
      <c r="I153">
        <v>0.38046999999999997</v>
      </c>
      <c r="J153" s="3">
        <v>2.6998999999999999E-3</v>
      </c>
      <c r="K153" s="5"/>
    </row>
    <row r="154" spans="1:12" x14ac:dyDescent="0.3">
      <c r="A154">
        <v>19</v>
      </c>
      <c r="B154">
        <v>180</v>
      </c>
      <c r="C154" t="s">
        <v>223</v>
      </c>
      <c r="D154">
        <v>1</v>
      </c>
      <c r="E154">
        <v>25</v>
      </c>
      <c r="F154" s="8">
        <v>34.83</v>
      </c>
      <c r="G154" s="5">
        <v>7.8914999999999997</v>
      </c>
      <c r="H154">
        <v>0.69559000000000004</v>
      </c>
      <c r="I154">
        <v>0.45740999999999998</v>
      </c>
      <c r="J154" s="3">
        <v>3.2846E-2</v>
      </c>
      <c r="K154" s="18">
        <f>AVERAGE(G154:G157)</f>
        <v>7.8916750000000002</v>
      </c>
      <c r="L154" s="19">
        <f>STDEV(G154:G157)</f>
        <v>3.0956959368356047E-4</v>
      </c>
    </row>
    <row r="155" spans="1:12" x14ac:dyDescent="0.3">
      <c r="B155">
        <v>181</v>
      </c>
      <c r="C155" t="s">
        <v>224</v>
      </c>
      <c r="D155">
        <v>1</v>
      </c>
      <c r="E155">
        <v>25</v>
      </c>
      <c r="F155" s="8">
        <v>34.83</v>
      </c>
      <c r="G155" s="5">
        <v>7.8917000000000002</v>
      </c>
      <c r="H155">
        <v>0.69332000000000005</v>
      </c>
      <c r="I155">
        <v>0.45479999999999998</v>
      </c>
      <c r="J155" s="3">
        <v>2.9964999999999999E-2</v>
      </c>
      <c r="K155" s="5"/>
    </row>
    <row r="156" spans="1:12" x14ac:dyDescent="0.3">
      <c r="B156">
        <v>182</v>
      </c>
      <c r="C156" t="s">
        <v>225</v>
      </c>
      <c r="D156">
        <v>1</v>
      </c>
      <c r="E156">
        <v>25</v>
      </c>
      <c r="F156" s="8">
        <v>34.83</v>
      </c>
      <c r="G156" s="5">
        <v>7.8921000000000001</v>
      </c>
      <c r="H156">
        <v>0.69438</v>
      </c>
      <c r="I156">
        <v>0.45556999999999997</v>
      </c>
      <c r="J156" s="3">
        <v>3.1366999999999999E-2</v>
      </c>
      <c r="K156" s="5"/>
    </row>
    <row r="157" spans="1:12" x14ac:dyDescent="0.3">
      <c r="B157">
        <v>183</v>
      </c>
      <c r="C157" t="s">
        <v>226</v>
      </c>
      <c r="D157">
        <v>1</v>
      </c>
      <c r="E157">
        <v>25</v>
      </c>
      <c r="F157" s="8">
        <v>34.83</v>
      </c>
      <c r="G157" s="5">
        <v>7.8914</v>
      </c>
      <c r="H157">
        <v>0.69274999999999998</v>
      </c>
      <c r="I157">
        <v>0.45449000000000001</v>
      </c>
      <c r="J157" s="3">
        <v>2.9360000000000001E-2</v>
      </c>
      <c r="K157" s="5"/>
    </row>
    <row r="158" spans="1:12" x14ac:dyDescent="0.3">
      <c r="A158">
        <v>20</v>
      </c>
      <c r="B158">
        <v>184</v>
      </c>
      <c r="C158" s="7" t="s">
        <v>227</v>
      </c>
      <c r="D158">
        <v>1</v>
      </c>
      <c r="E158">
        <v>25</v>
      </c>
      <c r="F158" s="8">
        <v>34.229999999999997</v>
      </c>
      <c r="G158" s="11">
        <v>7.9246999999999996</v>
      </c>
      <c r="H158">
        <v>0.62126000000000003</v>
      </c>
      <c r="I158">
        <v>0.373</v>
      </c>
      <c r="J158" s="3">
        <v>5.6267000000000003E-4</v>
      </c>
      <c r="K158" s="18">
        <f>AVERAGE(G158:G160)</f>
        <v>7.9244666666666665</v>
      </c>
      <c r="L158" s="19">
        <f>STDEV(G158:G160)</f>
        <v>2.0816659994648369E-4</v>
      </c>
    </row>
    <row r="159" spans="1:12" x14ac:dyDescent="0.3">
      <c r="B159">
        <v>185</v>
      </c>
      <c r="C159" s="7" t="s">
        <v>228</v>
      </c>
      <c r="D159">
        <v>1</v>
      </c>
      <c r="E159">
        <v>25</v>
      </c>
      <c r="F159" s="8">
        <v>34.229999999999997</v>
      </c>
      <c r="G159" s="11">
        <v>7.9244000000000003</v>
      </c>
      <c r="H159">
        <v>0.62178</v>
      </c>
      <c r="I159">
        <v>0.37375000000000003</v>
      </c>
      <c r="J159" s="3">
        <v>1.1153000000000001E-3</v>
      </c>
      <c r="K159" s="5"/>
    </row>
    <row r="160" spans="1:12" x14ac:dyDescent="0.3">
      <c r="B160">
        <v>186</v>
      </c>
      <c r="C160" s="7" t="s">
        <v>229</v>
      </c>
      <c r="D160">
        <v>1</v>
      </c>
      <c r="E160">
        <v>25</v>
      </c>
      <c r="F160" s="8">
        <v>34.229999999999997</v>
      </c>
      <c r="G160" s="11">
        <v>7.9242999999999997</v>
      </c>
      <c r="H160">
        <v>0.62153000000000003</v>
      </c>
      <c r="I160">
        <v>0.37364000000000003</v>
      </c>
      <c r="J160" s="3">
        <v>9.5797000000000005E-4</v>
      </c>
      <c r="K160" s="5"/>
    </row>
    <row r="161" spans="1:12" x14ac:dyDescent="0.3">
      <c r="A161">
        <v>21</v>
      </c>
      <c r="B161">
        <v>187</v>
      </c>
      <c r="C161" t="s">
        <v>230</v>
      </c>
      <c r="D161">
        <v>1</v>
      </c>
      <c r="E161">
        <v>25</v>
      </c>
      <c r="F161" s="8">
        <v>34.33</v>
      </c>
      <c r="G161" s="5">
        <v>7.9306000000000001</v>
      </c>
      <c r="H161">
        <v>0.68340999999999996</v>
      </c>
      <c r="I161">
        <v>0.4098</v>
      </c>
      <c r="J161" s="3">
        <v>1.2345E-2</v>
      </c>
      <c r="K161" s="18">
        <f>AVERAGE(G161:G162,G163)</f>
        <v>7.9304666666666668</v>
      </c>
      <c r="L161" s="19">
        <f>STDEV(G161:G163)</f>
        <v>3.2145502536618919E-4</v>
      </c>
    </row>
    <row r="162" spans="1:12" x14ac:dyDescent="0.3">
      <c r="B162">
        <v>188</v>
      </c>
      <c r="C162" t="s">
        <v>231</v>
      </c>
      <c r="D162">
        <v>1</v>
      </c>
      <c r="E162">
        <v>25</v>
      </c>
      <c r="F162" s="8">
        <v>34.33</v>
      </c>
      <c r="G162" s="5">
        <v>7.9306999999999999</v>
      </c>
      <c r="H162">
        <v>0.68403999999999998</v>
      </c>
      <c r="I162">
        <v>0.41044999999999998</v>
      </c>
      <c r="J162" s="3">
        <v>1.3181999999999999E-2</v>
      </c>
      <c r="K162" s="5"/>
    </row>
    <row r="163" spans="1:12" x14ac:dyDescent="0.3">
      <c r="B163">
        <v>190</v>
      </c>
      <c r="C163" t="s">
        <v>233</v>
      </c>
      <c r="D163">
        <v>1</v>
      </c>
      <c r="E163">
        <v>25</v>
      </c>
      <c r="F163" s="8">
        <v>34.33</v>
      </c>
      <c r="G163" s="5">
        <v>7.9301000000000004</v>
      </c>
      <c r="H163">
        <v>0.69196000000000002</v>
      </c>
      <c r="I163">
        <v>0.41588999999999998</v>
      </c>
      <c r="J163" s="3">
        <v>1.3828999999999999E-2</v>
      </c>
      <c r="K163" s="5"/>
    </row>
    <row r="164" spans="1:12" x14ac:dyDescent="0.3">
      <c r="A164">
        <v>22</v>
      </c>
      <c r="B164">
        <v>191</v>
      </c>
      <c r="C164" s="7" t="s">
        <v>234</v>
      </c>
      <c r="D164">
        <v>1</v>
      </c>
      <c r="E164">
        <v>25</v>
      </c>
      <c r="F164" s="8">
        <v>34.43</v>
      </c>
      <c r="G164" s="11">
        <v>7.8646000000000003</v>
      </c>
      <c r="H164">
        <v>0.60989000000000004</v>
      </c>
      <c r="I164">
        <v>0.41565999999999997</v>
      </c>
      <c r="J164" s="3">
        <v>4.6968000000000001E-3</v>
      </c>
      <c r="K164" s="18">
        <f>AVERAGE(G164,G165:G166)</f>
        <v>7.8643333333333336</v>
      </c>
      <c r="L164" s="19">
        <f>STDEV(G164:G166)</f>
        <v>2.3094010767582489E-4</v>
      </c>
    </row>
    <row r="165" spans="1:12" x14ac:dyDescent="0.3">
      <c r="B165">
        <v>193</v>
      </c>
      <c r="C165" s="7" t="s">
        <v>236</v>
      </c>
      <c r="D165">
        <v>1</v>
      </c>
      <c r="E165">
        <v>25</v>
      </c>
      <c r="F165" s="8">
        <v>34.43</v>
      </c>
      <c r="G165" s="11">
        <v>7.8642000000000003</v>
      </c>
      <c r="H165">
        <v>0.60879000000000005</v>
      </c>
      <c r="I165">
        <v>0.41566999999999998</v>
      </c>
      <c r="J165" s="3">
        <v>6.2050999999999999E-3</v>
      </c>
      <c r="K165" s="5"/>
    </row>
    <row r="166" spans="1:12" x14ac:dyDescent="0.3">
      <c r="B166">
        <v>194</v>
      </c>
      <c r="C166" s="7" t="s">
        <v>237</v>
      </c>
      <c r="D166">
        <v>1</v>
      </c>
      <c r="E166">
        <v>25</v>
      </c>
      <c r="F166" s="8">
        <v>34.43</v>
      </c>
      <c r="G166" s="11">
        <v>7.8642000000000003</v>
      </c>
      <c r="H166">
        <v>0.60724999999999996</v>
      </c>
      <c r="I166">
        <v>0.41444999999999999</v>
      </c>
      <c r="J166" s="3">
        <v>5.6509999999999998E-3</v>
      </c>
      <c r="K166" s="5"/>
    </row>
    <row r="167" spans="1:12" x14ac:dyDescent="0.3">
      <c r="A167">
        <v>23</v>
      </c>
      <c r="B167">
        <v>195</v>
      </c>
      <c r="C167" t="s">
        <v>238</v>
      </c>
      <c r="D167">
        <v>1</v>
      </c>
      <c r="E167">
        <v>25</v>
      </c>
      <c r="F167" s="8">
        <v>34.53</v>
      </c>
      <c r="G167" s="5">
        <v>7.8750999999999998</v>
      </c>
      <c r="H167">
        <v>0.68459000000000003</v>
      </c>
      <c r="I167">
        <v>0.47389999999999999</v>
      </c>
      <c r="J167" s="3">
        <v>5.7875000000000003E-2</v>
      </c>
      <c r="K167" s="18">
        <f>AVERAGE(G167:G168,G169,G170)</f>
        <v>7.8751499999999997</v>
      </c>
      <c r="L167" s="19">
        <f>STDEV(G167:G170)</f>
        <v>3.3166247903588283E-4</v>
      </c>
    </row>
    <row r="168" spans="1:12" x14ac:dyDescent="0.3">
      <c r="B168">
        <v>196</v>
      </c>
      <c r="C168" t="s">
        <v>239</v>
      </c>
      <c r="D168">
        <v>1</v>
      </c>
      <c r="E168">
        <v>25</v>
      </c>
      <c r="F168" s="8">
        <v>34.53</v>
      </c>
      <c r="G168" s="5">
        <v>7.8756000000000004</v>
      </c>
      <c r="H168">
        <v>0.68162</v>
      </c>
      <c r="I168">
        <v>0.47178999999999999</v>
      </c>
      <c r="J168" s="3">
        <v>5.8756000000000003E-2</v>
      </c>
      <c r="K168" s="5"/>
    </row>
    <row r="169" spans="1:12" x14ac:dyDescent="0.3">
      <c r="B169">
        <v>198</v>
      </c>
      <c r="C169" t="s">
        <v>241</v>
      </c>
      <c r="D169">
        <v>1</v>
      </c>
      <c r="E169">
        <v>25</v>
      </c>
      <c r="F169" s="8">
        <v>34.53</v>
      </c>
      <c r="G169" s="5">
        <v>7.8747999999999996</v>
      </c>
      <c r="H169">
        <v>0.67120000000000002</v>
      </c>
      <c r="I169">
        <v>0.46511999999999998</v>
      </c>
      <c r="J169" s="3">
        <v>5.7570000000000003E-2</v>
      </c>
      <c r="K169" s="5"/>
    </row>
    <row r="170" spans="1:12" x14ac:dyDescent="0.3">
      <c r="B170">
        <v>200</v>
      </c>
      <c r="C170" t="s">
        <v>243</v>
      </c>
      <c r="D170">
        <v>1</v>
      </c>
      <c r="E170">
        <v>25</v>
      </c>
      <c r="F170" s="8">
        <v>34.53</v>
      </c>
      <c r="G170" s="5">
        <v>7.8750999999999998</v>
      </c>
      <c r="H170">
        <v>0.67627000000000004</v>
      </c>
      <c r="I170">
        <v>0.46829999999999999</v>
      </c>
      <c r="J170" s="3">
        <v>5.7682999999999998E-2</v>
      </c>
      <c r="K170" s="5"/>
    </row>
    <row r="171" spans="1:12" x14ac:dyDescent="0.3">
      <c r="A171">
        <v>24</v>
      </c>
      <c r="B171">
        <v>201</v>
      </c>
      <c r="C171" s="7" t="s">
        <v>62</v>
      </c>
      <c r="D171">
        <v>1</v>
      </c>
      <c r="E171">
        <v>25</v>
      </c>
      <c r="F171" s="8">
        <v>32.549999999999997</v>
      </c>
      <c r="G171" s="11">
        <v>7.9718</v>
      </c>
      <c r="H171">
        <v>0.68840000000000001</v>
      </c>
      <c r="I171">
        <v>0.37567</v>
      </c>
      <c r="J171" s="3">
        <v>-4.3473000000000001E-3</v>
      </c>
      <c r="K171" s="18">
        <f>AVERAGE(G171:G174)</f>
        <v>7.9720500000000003</v>
      </c>
      <c r="L171" s="19">
        <f>STDEV(G171:G174)</f>
        <v>3.7859388971995698E-4</v>
      </c>
    </row>
    <row r="172" spans="1:12" x14ac:dyDescent="0.3">
      <c r="B172">
        <v>202</v>
      </c>
      <c r="C172" s="7" t="s">
        <v>63</v>
      </c>
      <c r="D172">
        <v>1</v>
      </c>
      <c r="E172">
        <v>25</v>
      </c>
      <c r="F172" s="8">
        <v>32.549999999999997</v>
      </c>
      <c r="G172" s="11">
        <v>7.9718</v>
      </c>
      <c r="H172">
        <v>0.68955999999999995</v>
      </c>
      <c r="I172">
        <v>0.37641000000000002</v>
      </c>
      <c r="J172" s="3">
        <v>-4.2024000000000002E-3</v>
      </c>
      <c r="K172" s="5"/>
    </row>
    <row r="173" spans="1:12" x14ac:dyDescent="0.3">
      <c r="B173">
        <v>203</v>
      </c>
      <c r="C173" s="7" t="s">
        <v>64</v>
      </c>
      <c r="D173">
        <v>1</v>
      </c>
      <c r="E173">
        <v>25</v>
      </c>
      <c r="F173" s="8">
        <v>32.549999999999997</v>
      </c>
      <c r="G173" s="11">
        <v>7.9725999999999999</v>
      </c>
      <c r="H173">
        <v>0.68991000000000002</v>
      </c>
      <c r="I173">
        <v>0.37635000000000002</v>
      </c>
      <c r="J173" s="3">
        <v>-3.418E-3</v>
      </c>
      <c r="K173" s="5"/>
    </row>
    <row r="174" spans="1:12" x14ac:dyDescent="0.3">
      <c r="B174">
        <v>204</v>
      </c>
      <c r="C174" s="7" t="s">
        <v>65</v>
      </c>
      <c r="D174">
        <v>1</v>
      </c>
      <c r="E174">
        <v>25</v>
      </c>
      <c r="F174" s="8">
        <v>32.549999999999997</v>
      </c>
      <c r="G174" s="11">
        <v>7.9720000000000004</v>
      </c>
      <c r="H174">
        <v>0.69118999999999997</v>
      </c>
      <c r="I174">
        <v>0.37741999999999998</v>
      </c>
      <c r="J174" s="3">
        <v>-3.5157000000000001E-3</v>
      </c>
      <c r="K174" s="5"/>
    </row>
    <row r="175" spans="1:12" x14ac:dyDescent="0.3">
      <c r="A175">
        <v>25</v>
      </c>
      <c r="B175">
        <v>205</v>
      </c>
      <c r="C175" t="s">
        <v>79</v>
      </c>
      <c r="D175">
        <v>1</v>
      </c>
      <c r="E175">
        <v>25</v>
      </c>
      <c r="F175" s="8">
        <v>33.24</v>
      </c>
      <c r="G175" s="5">
        <v>7.9718</v>
      </c>
      <c r="H175">
        <v>0.61046999999999996</v>
      </c>
      <c r="I175">
        <v>0.30481999999999998</v>
      </c>
      <c r="J175" s="3">
        <v>-6.4517000000000005E-2</v>
      </c>
      <c r="K175" s="18">
        <f>AVERAGE(G175:G177)</f>
        <v>7.9719666666666669</v>
      </c>
      <c r="L175" s="19">
        <f>STDEV(G175:G177)</f>
        <v>1.5275252316532321E-4</v>
      </c>
    </row>
    <row r="176" spans="1:12" x14ac:dyDescent="0.3">
      <c r="B176">
        <v>206</v>
      </c>
      <c r="C176" t="s">
        <v>80</v>
      </c>
      <c r="D176">
        <v>1</v>
      </c>
      <c r="E176">
        <v>25</v>
      </c>
      <c r="F176" s="8">
        <v>33.24</v>
      </c>
      <c r="G176" s="5">
        <v>7.9721000000000002</v>
      </c>
      <c r="H176">
        <v>0.60355000000000003</v>
      </c>
      <c r="I176">
        <v>0.30135000000000001</v>
      </c>
      <c r="J176" s="3">
        <v>-6.3347000000000001E-2</v>
      </c>
      <c r="K176" s="5"/>
    </row>
    <row r="177" spans="1:12" x14ac:dyDescent="0.3">
      <c r="B177">
        <v>207</v>
      </c>
      <c r="C177" t="s">
        <v>81</v>
      </c>
      <c r="D177">
        <v>1</v>
      </c>
      <c r="E177">
        <v>25</v>
      </c>
      <c r="F177" s="8">
        <v>33.24</v>
      </c>
      <c r="G177" s="5">
        <v>7.9720000000000004</v>
      </c>
      <c r="H177">
        <v>0.60836000000000001</v>
      </c>
      <c r="I177">
        <v>0.30368000000000001</v>
      </c>
      <c r="J177" s="3">
        <v>-6.4127000000000003E-2</v>
      </c>
      <c r="K177" s="5"/>
    </row>
    <row r="178" spans="1:12" x14ac:dyDescent="0.3">
      <c r="A178">
        <v>1</v>
      </c>
      <c r="B178">
        <v>208</v>
      </c>
      <c r="C178" s="7" t="s">
        <v>139</v>
      </c>
      <c r="D178">
        <v>1</v>
      </c>
      <c r="E178">
        <v>25</v>
      </c>
      <c r="F178" s="8">
        <v>34.630000000000003</v>
      </c>
      <c r="G178" s="11">
        <v>7.9366000000000003</v>
      </c>
      <c r="H178">
        <v>0.73033000000000003</v>
      </c>
      <c r="I178">
        <v>0.42792000000000002</v>
      </c>
      <c r="J178" s="3">
        <v>2.9984E-3</v>
      </c>
      <c r="K178" s="18">
        <f>AVERAGE(G178:G180)</f>
        <v>7.9361999999999995</v>
      </c>
      <c r="L178" s="19">
        <f>STDEV(G178:G180)</f>
        <v>3.4641016151399371E-4</v>
      </c>
    </row>
    <row r="179" spans="1:12" x14ac:dyDescent="0.3">
      <c r="B179">
        <v>209</v>
      </c>
      <c r="C179" s="7" t="s">
        <v>140</v>
      </c>
      <c r="D179">
        <v>1</v>
      </c>
      <c r="E179">
        <v>25</v>
      </c>
      <c r="F179" s="8">
        <v>34.630000000000003</v>
      </c>
      <c r="G179" s="11">
        <v>7.9359999999999999</v>
      </c>
      <c r="H179">
        <v>0.72724999999999995</v>
      </c>
      <c r="I179">
        <v>0.42527999999999999</v>
      </c>
      <c r="J179" s="3">
        <v>-1.9026000000000001E-4</v>
      </c>
      <c r="K179" s="5"/>
    </row>
    <row r="180" spans="1:12" x14ac:dyDescent="0.3">
      <c r="B180">
        <v>210</v>
      </c>
      <c r="C180" s="7" t="s">
        <v>141</v>
      </c>
      <c r="D180">
        <v>1</v>
      </c>
      <c r="E180">
        <v>25</v>
      </c>
      <c r="F180" s="8">
        <v>34.630000000000003</v>
      </c>
      <c r="G180" s="11">
        <v>7.9359999999999999</v>
      </c>
      <c r="H180">
        <v>0.71442000000000005</v>
      </c>
      <c r="I180">
        <v>0.41699999999999998</v>
      </c>
      <c r="J180" s="3">
        <v>-2.0474999999999998E-3</v>
      </c>
      <c r="K180" s="5"/>
    </row>
    <row r="181" spans="1:12" x14ac:dyDescent="0.3">
      <c r="A181">
        <v>2</v>
      </c>
      <c r="B181">
        <v>211</v>
      </c>
      <c r="C181" t="s">
        <v>234</v>
      </c>
      <c r="D181">
        <v>1</v>
      </c>
      <c r="E181">
        <v>25</v>
      </c>
      <c r="F181" s="8">
        <v>34.43</v>
      </c>
      <c r="G181" s="5">
        <v>7.8642000000000003</v>
      </c>
      <c r="H181">
        <v>0.63110999999999995</v>
      </c>
      <c r="I181">
        <v>0.43084</v>
      </c>
      <c r="J181" s="3">
        <v>6.4054000000000003E-3</v>
      </c>
      <c r="K181" s="18">
        <f>AVERAGE(G181:G183)</f>
        <v>7.8642000000000003</v>
      </c>
      <c r="L181" s="19">
        <f>STDEV(G181:G183)</f>
        <v>1.0000000000021103E-4</v>
      </c>
    </row>
    <row r="182" spans="1:12" x14ac:dyDescent="0.3">
      <c r="B182">
        <v>212</v>
      </c>
      <c r="C182" t="s">
        <v>235</v>
      </c>
      <c r="D182">
        <v>1</v>
      </c>
      <c r="E182">
        <v>25</v>
      </c>
      <c r="F182" s="8">
        <v>34.43</v>
      </c>
      <c r="G182" s="5">
        <v>7.8640999999999996</v>
      </c>
      <c r="H182">
        <v>0.63161</v>
      </c>
      <c r="I182">
        <v>0.43167</v>
      </c>
      <c r="J182" s="3">
        <v>7.3886000000000004E-3</v>
      </c>
      <c r="K182" s="5"/>
    </row>
    <row r="183" spans="1:12" x14ac:dyDescent="0.3">
      <c r="B183">
        <v>213</v>
      </c>
      <c r="C183" t="s">
        <v>236</v>
      </c>
      <c r="D183">
        <v>1</v>
      </c>
      <c r="E183">
        <v>25</v>
      </c>
      <c r="F183" s="8">
        <v>34.43</v>
      </c>
      <c r="G183" s="5">
        <v>7.8643000000000001</v>
      </c>
      <c r="H183">
        <v>0.62994000000000006</v>
      </c>
      <c r="I183">
        <v>0.42982999999999999</v>
      </c>
      <c r="J183" s="3">
        <v>5.7292000000000003E-3</v>
      </c>
      <c r="K183" s="5"/>
    </row>
    <row r="184" spans="1:12" x14ac:dyDescent="0.3">
      <c r="A184">
        <v>3</v>
      </c>
      <c r="B184">
        <v>215</v>
      </c>
      <c r="C184" s="7" t="s">
        <v>245</v>
      </c>
      <c r="D184">
        <v>1</v>
      </c>
      <c r="E184">
        <v>25</v>
      </c>
      <c r="F184" s="8">
        <v>33.433999999999997</v>
      </c>
      <c r="G184" s="11">
        <v>7.8510999999999997</v>
      </c>
      <c r="H184">
        <v>0.60585999999999995</v>
      </c>
      <c r="I184">
        <v>0.42470000000000002</v>
      </c>
      <c r="J184" s="3">
        <v>-9.9945000000000003E-4</v>
      </c>
      <c r="K184" s="18">
        <f>AVERAGE(G184:G186)</f>
        <v>7.8511999999999995</v>
      </c>
      <c r="L184" s="19">
        <f>STDEV(G184:G186)</f>
        <v>1.7320508075699685E-4</v>
      </c>
    </row>
    <row r="185" spans="1:12" x14ac:dyDescent="0.3">
      <c r="B185">
        <v>216</v>
      </c>
      <c r="C185" s="7" t="s">
        <v>246</v>
      </c>
      <c r="D185">
        <v>1</v>
      </c>
      <c r="E185">
        <v>25</v>
      </c>
      <c r="F185" s="8">
        <v>33.433999999999997</v>
      </c>
      <c r="G185" s="11">
        <v>7.8513999999999999</v>
      </c>
      <c r="H185">
        <v>0.60516999999999999</v>
      </c>
      <c r="I185">
        <v>0.42374000000000001</v>
      </c>
      <c r="J185" s="3">
        <v>-1.6869999999999999E-3</v>
      </c>
    </row>
    <row r="186" spans="1:12" x14ac:dyDescent="0.3">
      <c r="B186">
        <v>217</v>
      </c>
      <c r="C186" s="7" t="s">
        <v>247</v>
      </c>
      <c r="D186">
        <v>1</v>
      </c>
      <c r="E186">
        <v>25</v>
      </c>
      <c r="F186" s="8">
        <v>33.433999999999997</v>
      </c>
      <c r="G186" s="11">
        <v>7.8510999999999997</v>
      </c>
      <c r="H186">
        <v>0.60590999999999995</v>
      </c>
      <c r="I186">
        <v>0.42479</v>
      </c>
      <c r="J186" s="3">
        <v>-8.6927E-4</v>
      </c>
    </row>
    <row r="187" spans="1:12" x14ac:dyDescent="0.3">
      <c r="F187" s="8"/>
    </row>
    <row r="409" spans="2:8" x14ac:dyDescent="0.3">
      <c r="B409" t="s">
        <v>251</v>
      </c>
      <c r="C409" t="s">
        <v>252</v>
      </c>
      <c r="D409" t="s">
        <v>253</v>
      </c>
      <c r="E409" t="s">
        <v>2</v>
      </c>
      <c r="F409" t="s">
        <v>254</v>
      </c>
      <c r="G409">
        <v>8454</v>
      </c>
      <c r="H409" t="s">
        <v>255</v>
      </c>
    </row>
    <row r="411" spans="2:8" x14ac:dyDescent="0.3">
      <c r="B411" t="s">
        <v>257</v>
      </c>
    </row>
    <row r="412" spans="2:8" x14ac:dyDescent="0.3">
      <c r="B412" t="s">
        <v>258</v>
      </c>
      <c r="C412" t="s">
        <v>259</v>
      </c>
      <c r="D412" t="s">
        <v>260</v>
      </c>
      <c r="E412" t="s">
        <v>251</v>
      </c>
      <c r="F412" t="s">
        <v>258</v>
      </c>
    </row>
    <row r="413" spans="2:8" x14ac:dyDescent="0.3">
      <c r="B413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3"/>
  <sheetViews>
    <sheetView tabSelected="1" topLeftCell="A40" workbookViewId="0">
      <selection activeCell="E42" sqref="E42"/>
    </sheetView>
  </sheetViews>
  <sheetFormatPr defaultColWidth="9.109375" defaultRowHeight="15.6" x14ac:dyDescent="0.3"/>
  <cols>
    <col min="1" max="1" width="9.33203125" style="29" bestFit="1" customWidth="1"/>
    <col min="2" max="2" width="18" style="29" customWidth="1"/>
    <col min="3" max="3" width="19.44140625" style="29" bestFit="1" customWidth="1"/>
    <col min="4" max="4" width="19.33203125" style="29" customWidth="1"/>
    <col min="5" max="5" width="21" style="29" bestFit="1" customWidth="1"/>
    <col min="6" max="6" width="11" style="29" bestFit="1" customWidth="1"/>
    <col min="7" max="7" width="13.109375" style="29" bestFit="1" customWidth="1"/>
    <col min="8" max="8" width="11.5546875" style="29" bestFit="1" customWidth="1"/>
    <col min="9" max="9" width="10.33203125" style="29" bestFit="1" customWidth="1"/>
    <col min="10" max="10" width="23.88671875" style="29" bestFit="1" customWidth="1"/>
    <col min="11" max="11" width="44.6640625" style="29" bestFit="1" customWidth="1"/>
    <col min="12" max="12" width="11.109375" style="29" bestFit="1" customWidth="1"/>
    <col min="13" max="13" width="18.6640625" style="29" customWidth="1"/>
    <col min="14" max="16384" width="9.109375" style="29"/>
  </cols>
  <sheetData>
    <row r="1" spans="1:11" x14ac:dyDescent="0.3">
      <c r="A1" s="20" t="s">
        <v>287</v>
      </c>
      <c r="B1" s="21" t="s">
        <v>290</v>
      </c>
      <c r="C1" s="21" t="s">
        <v>7</v>
      </c>
      <c r="D1" s="20" t="s">
        <v>291</v>
      </c>
      <c r="E1" s="27" t="s">
        <v>295</v>
      </c>
      <c r="F1" s="20" t="s">
        <v>288</v>
      </c>
      <c r="G1" s="21" t="s">
        <v>289</v>
      </c>
      <c r="H1" s="28" t="s">
        <v>20</v>
      </c>
      <c r="I1" s="22" t="s">
        <v>292</v>
      </c>
      <c r="J1" s="27" t="s">
        <v>322</v>
      </c>
      <c r="K1" s="27" t="s">
        <v>323</v>
      </c>
    </row>
    <row r="2" spans="1:11" ht="17.399999999999999" x14ac:dyDescent="0.3">
      <c r="A2" s="23"/>
      <c r="B2" s="24"/>
      <c r="C2" s="21"/>
      <c r="D2" s="21"/>
      <c r="E2" s="20"/>
      <c r="F2" s="21" t="s">
        <v>293</v>
      </c>
      <c r="G2" s="21"/>
      <c r="H2" s="28" t="s">
        <v>294</v>
      </c>
      <c r="J2" s="30">
        <v>43683</v>
      </c>
    </row>
    <row r="4" spans="1:11" x14ac:dyDescent="0.3">
      <c r="A4" s="29">
        <v>1</v>
      </c>
      <c r="B4" s="26" t="s">
        <v>316</v>
      </c>
      <c r="C4" s="24" t="s">
        <v>315</v>
      </c>
      <c r="D4" s="24" t="s">
        <v>317</v>
      </c>
      <c r="E4" s="31" t="s">
        <v>44</v>
      </c>
      <c r="F4" s="31">
        <v>25</v>
      </c>
      <c r="G4" s="31">
        <v>35</v>
      </c>
      <c r="H4" s="32">
        <v>8.0955666666666648</v>
      </c>
      <c r="I4" s="37">
        <v>5.7735026918828022E-5</v>
      </c>
    </row>
    <row r="5" spans="1:11" x14ac:dyDescent="0.3">
      <c r="A5" s="29">
        <v>2</v>
      </c>
      <c r="B5" s="24" t="s">
        <v>314</v>
      </c>
      <c r="C5" s="24" t="s">
        <v>315</v>
      </c>
      <c r="D5" s="25" t="s">
        <v>318</v>
      </c>
      <c r="E5" s="31" t="s">
        <v>47</v>
      </c>
      <c r="F5" s="31">
        <v>25</v>
      </c>
      <c r="G5" s="31">
        <v>33.433999999999997</v>
      </c>
      <c r="H5" s="32">
        <v>7.8626500000000004</v>
      </c>
      <c r="I5" s="37">
        <v>3.3166247903561503E-4</v>
      </c>
    </row>
    <row r="6" spans="1:11" x14ac:dyDescent="0.3">
      <c r="B6" s="24"/>
      <c r="C6" s="24"/>
      <c r="D6" s="25"/>
      <c r="E6" s="31"/>
      <c r="F6" s="31"/>
      <c r="G6" s="31"/>
      <c r="H6" s="32"/>
      <c r="I6" s="37"/>
    </row>
    <row r="7" spans="1:11" x14ac:dyDescent="0.3">
      <c r="A7" s="29">
        <v>3</v>
      </c>
      <c r="B7" s="31">
        <v>2019008000</v>
      </c>
      <c r="C7" s="33">
        <v>43675.550694444442</v>
      </c>
      <c r="D7" s="31" t="s">
        <v>296</v>
      </c>
      <c r="E7" s="31" t="s">
        <v>51</v>
      </c>
      <c r="F7" s="31">
        <v>25</v>
      </c>
      <c r="G7" s="31">
        <v>29.93</v>
      </c>
      <c r="H7" s="32">
        <v>8.015366666666667</v>
      </c>
      <c r="I7" s="37">
        <v>1.1547005383765604E-4</v>
      </c>
      <c r="J7" t="s">
        <v>319</v>
      </c>
    </row>
    <row r="8" spans="1:11" x14ac:dyDescent="0.3">
      <c r="A8" s="29">
        <v>4</v>
      </c>
      <c r="B8" s="31">
        <v>2019008001</v>
      </c>
      <c r="C8" s="33">
        <v>43675.602083333331</v>
      </c>
      <c r="D8" s="31" t="s">
        <v>297</v>
      </c>
      <c r="E8" s="31" t="s">
        <v>57</v>
      </c>
      <c r="F8" s="31">
        <v>25</v>
      </c>
      <c r="G8" s="31">
        <v>30.11</v>
      </c>
      <c r="H8" s="32">
        <v>8.0932333333333339</v>
      </c>
      <c r="I8" s="37">
        <v>3.5118845842853347E-4</v>
      </c>
      <c r="J8" t="s">
        <v>319</v>
      </c>
    </row>
    <row r="9" spans="1:11" x14ac:dyDescent="0.3">
      <c r="A9" s="29">
        <v>5</v>
      </c>
      <c r="B9" s="31">
        <v>2019008002</v>
      </c>
      <c r="C9" s="33">
        <v>43675.645833333336</v>
      </c>
      <c r="D9" s="31" t="s">
        <v>298</v>
      </c>
      <c r="E9" s="31" t="s">
        <v>63</v>
      </c>
      <c r="F9" s="31">
        <v>25</v>
      </c>
      <c r="G9" s="31">
        <v>32.549999999999997</v>
      </c>
      <c r="H9" s="32">
        <v>7.9741666666666662</v>
      </c>
      <c r="I9" s="37">
        <v>4.0414518843267524E-4</v>
      </c>
      <c r="J9" t="s">
        <v>319</v>
      </c>
    </row>
    <row r="10" spans="1:11" x14ac:dyDescent="0.3">
      <c r="A10" s="29">
        <v>6</v>
      </c>
      <c r="B10" s="31">
        <v>2019008003</v>
      </c>
      <c r="C10" s="33">
        <v>43675.794444444444</v>
      </c>
      <c r="D10" s="31" t="s">
        <v>299</v>
      </c>
      <c r="E10" s="31" t="s">
        <v>67</v>
      </c>
      <c r="F10" s="31">
        <v>25</v>
      </c>
      <c r="G10" s="31">
        <v>34.89</v>
      </c>
      <c r="H10" s="32">
        <v>7.9087666666666658</v>
      </c>
      <c r="I10" s="37">
        <v>2.0816659994662591E-4</v>
      </c>
    </row>
    <row r="11" spans="1:11" x14ac:dyDescent="0.3">
      <c r="A11" s="29">
        <v>7</v>
      </c>
      <c r="B11" s="31">
        <v>2019008004</v>
      </c>
      <c r="C11" s="33">
        <v>43676.888194444444</v>
      </c>
      <c r="D11" s="31" t="s">
        <v>300</v>
      </c>
      <c r="E11" s="31" t="s">
        <v>70</v>
      </c>
      <c r="F11" s="31">
        <v>25</v>
      </c>
      <c r="G11" s="31">
        <v>32.880000000000003</v>
      </c>
      <c r="H11" s="32">
        <v>7.9520333333333326</v>
      </c>
      <c r="I11" s="37">
        <v>1.5275252316532321E-4</v>
      </c>
    </row>
    <row r="12" spans="1:11" x14ac:dyDescent="0.3">
      <c r="A12" s="29">
        <v>8</v>
      </c>
      <c r="B12" s="31">
        <v>2019008005</v>
      </c>
      <c r="C12" s="33">
        <v>43676.773611111108</v>
      </c>
      <c r="D12" s="31" t="s">
        <v>301</v>
      </c>
      <c r="E12" s="31" t="s">
        <v>75</v>
      </c>
      <c r="F12" s="31">
        <v>25</v>
      </c>
      <c r="G12" s="31">
        <v>32.880000000000003</v>
      </c>
      <c r="H12" s="32">
        <v>7.9319249999999997</v>
      </c>
      <c r="I12" s="37">
        <v>1.4054506987677446E-2</v>
      </c>
    </row>
    <row r="13" spans="1:11" x14ac:dyDescent="0.3">
      <c r="A13" s="29">
        <v>9</v>
      </c>
      <c r="B13" s="31">
        <v>2019008006</v>
      </c>
      <c r="C13" s="33">
        <v>43676.445138888892</v>
      </c>
      <c r="D13" s="31" t="s">
        <v>302</v>
      </c>
      <c r="E13" s="31" t="s">
        <v>79</v>
      </c>
      <c r="F13" s="31">
        <v>25</v>
      </c>
      <c r="G13" s="31">
        <v>33.24</v>
      </c>
      <c r="H13" s="32">
        <v>7.9516999999999998</v>
      </c>
      <c r="I13" s="37">
        <v>3.00000000000189E-4</v>
      </c>
    </row>
    <row r="14" spans="1:11" x14ac:dyDescent="0.3">
      <c r="A14" s="29">
        <v>10</v>
      </c>
      <c r="B14" s="31">
        <v>2019008007</v>
      </c>
      <c r="C14" s="33">
        <v>43676.513888888891</v>
      </c>
      <c r="D14" s="31" t="s">
        <v>303</v>
      </c>
      <c r="E14" s="31" t="s">
        <v>82</v>
      </c>
      <c r="F14" s="31">
        <v>25</v>
      </c>
      <c r="G14" s="31">
        <v>33.47</v>
      </c>
      <c r="H14" s="32">
        <v>7.9387333333333343</v>
      </c>
      <c r="I14" s="37">
        <v>3.2145502536618919E-4</v>
      </c>
    </row>
    <row r="15" spans="1:11" x14ac:dyDescent="0.3">
      <c r="B15" s="31"/>
      <c r="C15" s="33"/>
      <c r="D15" s="31"/>
      <c r="E15" s="31"/>
      <c r="F15" s="31"/>
      <c r="G15" s="31"/>
      <c r="H15" s="32"/>
      <c r="I15" s="37"/>
    </row>
    <row r="16" spans="1:11" x14ac:dyDescent="0.3">
      <c r="A16" s="29">
        <v>11</v>
      </c>
      <c r="B16" s="31">
        <v>2019008281</v>
      </c>
      <c r="C16" s="33">
        <v>43689.677083333336</v>
      </c>
      <c r="D16" s="31" t="s">
        <v>304</v>
      </c>
      <c r="E16" s="31" t="s">
        <v>85</v>
      </c>
      <c r="F16" s="31">
        <v>25</v>
      </c>
      <c r="G16" s="31">
        <v>32.67</v>
      </c>
      <c r="H16" s="32">
        <v>7.8648333333333333</v>
      </c>
      <c r="I16" s="37">
        <v>3.2145502536618919E-4</v>
      </c>
      <c r="J16" t="s">
        <v>319</v>
      </c>
    </row>
    <row r="17" spans="1:10" x14ac:dyDescent="0.3">
      <c r="A17" s="29">
        <v>12</v>
      </c>
      <c r="B17" s="31">
        <v>2019008282</v>
      </c>
      <c r="C17" s="33">
        <v>43692.620833333334</v>
      </c>
      <c r="D17" s="31" t="s">
        <v>305</v>
      </c>
      <c r="E17" s="31" t="s">
        <v>88</v>
      </c>
      <c r="F17" s="31">
        <v>25</v>
      </c>
      <c r="G17" s="31">
        <v>34.43</v>
      </c>
      <c r="H17" s="32">
        <v>7.9105999999999996</v>
      </c>
      <c r="I17" s="37">
        <v>1.9999999999997797E-4</v>
      </c>
    </row>
    <row r="18" spans="1:10" x14ac:dyDescent="0.3">
      <c r="A18" s="29">
        <v>13</v>
      </c>
      <c r="B18" s="31">
        <v>2019008283</v>
      </c>
      <c r="C18" s="33">
        <v>43692.484027777777</v>
      </c>
      <c r="D18" s="31" t="s">
        <v>306</v>
      </c>
      <c r="E18" s="31" t="s">
        <v>92</v>
      </c>
      <c r="F18" s="31">
        <v>25</v>
      </c>
      <c r="G18" s="31">
        <v>34.96</v>
      </c>
      <c r="H18" s="32">
        <v>7.8864666666666672</v>
      </c>
      <c r="I18" s="37">
        <v>4.1633319989310957E-4</v>
      </c>
    </row>
    <row r="19" spans="1:10" x14ac:dyDescent="0.3">
      <c r="A19" s="29">
        <v>14</v>
      </c>
      <c r="B19" s="31">
        <v>2019008284</v>
      </c>
      <c r="C19" s="33">
        <v>43692.723611111112</v>
      </c>
      <c r="D19" s="31" t="s">
        <v>307</v>
      </c>
      <c r="E19" s="31" t="s">
        <v>95</v>
      </c>
      <c r="F19" s="31">
        <v>25</v>
      </c>
      <c r="G19" s="31">
        <v>32.799999999999997</v>
      </c>
      <c r="H19" s="32">
        <v>7.8831999999999995</v>
      </c>
      <c r="I19" s="37">
        <v>3.6055512754654394E-4</v>
      </c>
      <c r="J19" t="s">
        <v>319</v>
      </c>
    </row>
    <row r="20" spans="1:10" x14ac:dyDescent="0.3">
      <c r="A20" s="29">
        <v>15</v>
      </c>
      <c r="B20" s="31">
        <v>2019008285</v>
      </c>
      <c r="C20" s="33">
        <v>43692.802083333336</v>
      </c>
      <c r="D20" s="31" t="s">
        <v>308</v>
      </c>
      <c r="E20" s="31" t="s">
        <v>100</v>
      </c>
      <c r="F20" s="31">
        <v>25</v>
      </c>
      <c r="G20" s="31">
        <v>32.700000000000003</v>
      </c>
      <c r="H20" s="32">
        <v>7.9502999999999995</v>
      </c>
      <c r="I20" s="37">
        <v>1.0000000000021103E-4</v>
      </c>
      <c r="J20" t="s">
        <v>319</v>
      </c>
    </row>
    <row r="21" spans="1:10" x14ac:dyDescent="0.3">
      <c r="A21" s="29">
        <v>16</v>
      </c>
      <c r="B21" s="31">
        <v>2019008286</v>
      </c>
      <c r="C21" s="33">
        <v>43692.820833333331</v>
      </c>
      <c r="D21" s="31" t="s">
        <v>309</v>
      </c>
      <c r="E21" s="31" t="s">
        <v>106</v>
      </c>
      <c r="F21" s="31">
        <v>25</v>
      </c>
      <c r="G21" s="31">
        <v>32.700000000000003</v>
      </c>
      <c r="H21" s="32">
        <v>7.9417500000000008</v>
      </c>
      <c r="I21" s="37">
        <v>2.9999999999974492E-4</v>
      </c>
      <c r="J21" t="s">
        <v>319</v>
      </c>
    </row>
    <row r="22" spans="1:10" x14ac:dyDescent="0.3">
      <c r="A22" s="29">
        <v>17</v>
      </c>
      <c r="B22" s="31">
        <v>2019008287</v>
      </c>
      <c r="C22" s="33">
        <v>43689.556250000001</v>
      </c>
      <c r="D22" s="31" t="s">
        <v>296</v>
      </c>
      <c r="E22" s="31" t="s">
        <v>112</v>
      </c>
      <c r="F22" s="31">
        <v>25</v>
      </c>
      <c r="G22" s="31">
        <v>30.88</v>
      </c>
      <c r="H22" s="32">
        <v>7.8832666666666666</v>
      </c>
      <c r="I22" s="37">
        <v>3.7859388972015252E-4</v>
      </c>
      <c r="J22" t="s">
        <v>319</v>
      </c>
    </row>
    <row r="23" spans="1:10" x14ac:dyDescent="0.3">
      <c r="A23" s="29">
        <v>18</v>
      </c>
      <c r="B23" s="31">
        <v>2019008288</v>
      </c>
      <c r="C23" s="33">
        <v>43689.59375</v>
      </c>
      <c r="D23" s="31" t="s">
        <v>297</v>
      </c>
      <c r="E23" s="31" t="s">
        <v>115</v>
      </c>
      <c r="F23" s="31">
        <v>25</v>
      </c>
      <c r="G23" s="31">
        <v>32.51</v>
      </c>
      <c r="H23" s="32">
        <v>7.9088666666666674</v>
      </c>
      <c r="I23" s="37">
        <v>3.5118845842849135E-4</v>
      </c>
      <c r="J23" t="s">
        <v>319</v>
      </c>
    </row>
    <row r="24" spans="1:10" x14ac:dyDescent="0.3">
      <c r="A24" s="29">
        <v>19</v>
      </c>
      <c r="B24" s="31">
        <v>2019008289</v>
      </c>
      <c r="C24" s="33">
        <v>43689.645833333336</v>
      </c>
      <c r="D24" s="31" t="s">
        <v>298</v>
      </c>
      <c r="E24" s="31" t="s">
        <v>118</v>
      </c>
      <c r="F24" s="31">
        <v>25</v>
      </c>
      <c r="G24" s="31">
        <v>33.36</v>
      </c>
      <c r="H24" s="32">
        <v>7.9316666666666658</v>
      </c>
      <c r="I24" s="37">
        <v>1.5275252316532321E-4</v>
      </c>
    </row>
    <row r="25" spans="1:10" x14ac:dyDescent="0.3">
      <c r="A25" s="29">
        <v>20</v>
      </c>
      <c r="B25" s="31">
        <v>2019008290</v>
      </c>
      <c r="C25" s="33">
        <v>43689.213194444441</v>
      </c>
      <c r="D25" s="31" t="s">
        <v>299</v>
      </c>
      <c r="E25" s="31" t="s">
        <v>329</v>
      </c>
      <c r="F25" s="31">
        <v>25</v>
      </c>
      <c r="G25" s="31">
        <v>35.04</v>
      </c>
      <c r="H25" s="32">
        <v>7.744699999999999</v>
      </c>
      <c r="I25" s="37">
        <v>1.7320508075648405E-4</v>
      </c>
    </row>
    <row r="26" spans="1:10" x14ac:dyDescent="0.3">
      <c r="A26" s="29">
        <v>21</v>
      </c>
      <c r="B26" s="31">
        <v>2019008291</v>
      </c>
      <c r="C26" s="33">
        <v>43691.723611111112</v>
      </c>
      <c r="D26" s="31" t="s">
        <v>300</v>
      </c>
      <c r="E26" s="31" t="s">
        <v>124</v>
      </c>
      <c r="F26" s="31">
        <v>25</v>
      </c>
      <c r="G26" s="31">
        <v>32.799999999999997</v>
      </c>
      <c r="H26" s="32">
        <v>7.938275</v>
      </c>
      <c r="I26" s="37">
        <v>3.7749172176367729E-4</v>
      </c>
    </row>
    <row r="27" spans="1:10" x14ac:dyDescent="0.3">
      <c r="A27" s="29">
        <v>22</v>
      </c>
      <c r="B27" s="31">
        <v>2019008292</v>
      </c>
      <c r="C27" s="33">
        <v>43689.602777777778</v>
      </c>
      <c r="D27" s="31" t="s">
        <v>301</v>
      </c>
      <c r="E27" s="31" t="s">
        <v>130</v>
      </c>
      <c r="F27" s="31">
        <v>25</v>
      </c>
      <c r="G27" s="31">
        <v>34.31</v>
      </c>
      <c r="H27" s="32">
        <v>7.8679333333333332</v>
      </c>
      <c r="I27" s="37">
        <v>1.1547005383816883E-4</v>
      </c>
    </row>
    <row r="28" spans="1:10" x14ac:dyDescent="0.3">
      <c r="A28" s="29">
        <v>23</v>
      </c>
      <c r="B28" s="31">
        <v>2019008293</v>
      </c>
      <c r="C28" s="33">
        <v>43689.444444444445</v>
      </c>
      <c r="D28" s="31" t="s">
        <v>310</v>
      </c>
      <c r="E28" s="31" t="s">
        <v>136</v>
      </c>
      <c r="F28" s="31">
        <v>25</v>
      </c>
      <c r="G28" s="31">
        <v>34.57</v>
      </c>
      <c r="H28" s="32">
        <v>7.8626666666666667</v>
      </c>
      <c r="I28" s="37">
        <v>4.0414518843282171E-4</v>
      </c>
    </row>
    <row r="29" spans="1:10" x14ac:dyDescent="0.3">
      <c r="A29" s="29">
        <v>24</v>
      </c>
      <c r="B29" s="31">
        <v>2019008294</v>
      </c>
      <c r="C29" s="33">
        <v>43689.5</v>
      </c>
      <c r="D29" s="31" t="s">
        <v>311</v>
      </c>
      <c r="E29" s="31" t="s">
        <v>141</v>
      </c>
      <c r="F29" s="31">
        <v>25</v>
      </c>
      <c r="G29" s="31">
        <v>34.630000000000003</v>
      </c>
      <c r="H29" s="32">
        <v>7.9348000000000001</v>
      </c>
      <c r="I29" s="37">
        <v>1.7320508075699685E-4</v>
      </c>
    </row>
    <row r="30" spans="1:10" x14ac:dyDescent="0.3">
      <c r="A30" s="29">
        <v>25</v>
      </c>
      <c r="B30" s="31">
        <v>2019008295</v>
      </c>
      <c r="C30" s="33">
        <v>43689.333333333336</v>
      </c>
      <c r="D30" s="31" t="s">
        <v>312</v>
      </c>
      <c r="E30" s="31" t="s">
        <v>144</v>
      </c>
      <c r="F30" s="31">
        <v>25</v>
      </c>
      <c r="G30" s="31">
        <v>34.729999999999997</v>
      </c>
      <c r="H30" s="32">
        <v>7.8796333333333335</v>
      </c>
      <c r="I30" s="37">
        <v>4.7258156262516181E-4</v>
      </c>
    </row>
    <row r="31" spans="1:10" x14ac:dyDescent="0.3">
      <c r="A31" s="29">
        <v>1</v>
      </c>
      <c r="B31" s="31">
        <v>2019008296</v>
      </c>
      <c r="C31" s="33">
        <v>43689.045138888891</v>
      </c>
      <c r="D31" s="31" t="s">
        <v>313</v>
      </c>
      <c r="E31" s="31" t="s">
        <v>147</v>
      </c>
      <c r="F31" s="31">
        <v>25</v>
      </c>
      <c r="G31" s="31">
        <v>34.68</v>
      </c>
      <c r="H31" s="32">
        <v>7.9142000000000001</v>
      </c>
      <c r="I31" s="37">
        <v>4.3588989435407031E-4</v>
      </c>
    </row>
    <row r="32" spans="1:10" x14ac:dyDescent="0.3">
      <c r="A32" s="29">
        <v>2</v>
      </c>
      <c r="B32" s="31">
        <v>2019008297</v>
      </c>
      <c r="C32" s="33">
        <v>43690.338194444441</v>
      </c>
      <c r="D32" s="31" t="s">
        <v>302</v>
      </c>
      <c r="E32" s="31" t="s">
        <v>151</v>
      </c>
      <c r="F32" s="31">
        <v>25</v>
      </c>
      <c r="G32" s="31">
        <v>33.409999999999997</v>
      </c>
      <c r="H32" s="32">
        <v>7.9277499999999996</v>
      </c>
      <c r="I32" s="37">
        <v>3.6968455021390678E-4</v>
      </c>
    </row>
    <row r="33" spans="1:11" x14ac:dyDescent="0.3">
      <c r="A33" s="29">
        <v>3</v>
      </c>
      <c r="B33" s="31">
        <v>2019008298</v>
      </c>
      <c r="C33" s="33">
        <v>43689.421527777777</v>
      </c>
      <c r="D33" s="31" t="s">
        <v>303</v>
      </c>
      <c r="E33" s="31" t="s">
        <v>158</v>
      </c>
      <c r="F33" s="31">
        <v>25</v>
      </c>
      <c r="G33" s="31">
        <v>34.14</v>
      </c>
      <c r="H33" s="32">
        <v>7.9174666666666669</v>
      </c>
      <c r="I33" s="37">
        <v>1.5275252316532321E-4</v>
      </c>
    </row>
    <row r="34" spans="1:11" x14ac:dyDescent="0.3">
      <c r="B34" s="31"/>
      <c r="C34" s="33"/>
      <c r="D34" s="31"/>
      <c r="E34" s="31"/>
      <c r="F34" s="31"/>
      <c r="G34" s="31"/>
      <c r="H34" s="32"/>
      <c r="I34" s="37"/>
    </row>
    <row r="35" spans="1:11" x14ac:dyDescent="0.3">
      <c r="A35" s="29">
        <v>4</v>
      </c>
      <c r="B35" s="31">
        <v>2019008789</v>
      </c>
      <c r="C35" s="33">
        <v>43703.551388888889</v>
      </c>
      <c r="D35" s="31" t="s">
        <v>296</v>
      </c>
      <c r="E35" s="31" t="s">
        <v>162</v>
      </c>
      <c r="F35" s="31">
        <v>25</v>
      </c>
      <c r="G35" s="35">
        <v>31.33</v>
      </c>
      <c r="H35" s="32">
        <v>7.9144333333333341</v>
      </c>
      <c r="I35" s="37">
        <v>3.0550504633016184E-4</v>
      </c>
      <c r="J35" t="s">
        <v>319</v>
      </c>
    </row>
    <row r="36" spans="1:11" x14ac:dyDescent="0.3">
      <c r="A36" s="29">
        <v>5</v>
      </c>
      <c r="B36" s="31">
        <v>2019008790</v>
      </c>
      <c r="C36" s="33">
        <v>43703.583333333336</v>
      </c>
      <c r="D36" s="31" t="s">
        <v>297</v>
      </c>
      <c r="E36" s="31" t="s">
        <v>166</v>
      </c>
      <c r="F36" s="31">
        <v>25</v>
      </c>
      <c r="G36" s="35">
        <v>31.13</v>
      </c>
      <c r="H36" s="32">
        <v>8.0327333333333328</v>
      </c>
      <c r="I36" s="37">
        <v>1.5275252316483866E-4</v>
      </c>
      <c r="K36" t="s">
        <v>321</v>
      </c>
    </row>
    <row r="37" spans="1:11" x14ac:dyDescent="0.3">
      <c r="A37" s="29">
        <v>6</v>
      </c>
      <c r="B37" s="31">
        <v>2019008791</v>
      </c>
      <c r="C37" s="33">
        <v>43703.62777777778</v>
      </c>
      <c r="D37" s="31" t="s">
        <v>298</v>
      </c>
      <c r="E37" s="31" t="s">
        <v>170</v>
      </c>
      <c r="F37" s="31">
        <v>25</v>
      </c>
      <c r="G37" s="35">
        <v>33.03</v>
      </c>
      <c r="H37" s="32">
        <v>7.9592999999999998</v>
      </c>
      <c r="I37" s="37">
        <v>3.4641016151348093E-4</v>
      </c>
      <c r="K37" t="s">
        <v>321</v>
      </c>
    </row>
    <row r="38" spans="1:11" x14ac:dyDescent="0.3">
      <c r="A38" s="29">
        <v>7</v>
      </c>
      <c r="B38" s="31">
        <v>2019008792</v>
      </c>
      <c r="C38" s="33">
        <v>43703.78402777778</v>
      </c>
      <c r="D38" s="31" t="s">
        <v>299</v>
      </c>
      <c r="E38" s="31" t="s">
        <v>173</v>
      </c>
      <c r="F38" s="31">
        <v>25</v>
      </c>
      <c r="G38" s="35">
        <v>34.93</v>
      </c>
      <c r="H38" s="32">
        <v>7.9081333333333328</v>
      </c>
      <c r="I38" s="37">
        <v>5.7735026918828022E-5</v>
      </c>
      <c r="K38" t="s">
        <v>321</v>
      </c>
    </row>
    <row r="39" spans="1:11" x14ac:dyDescent="0.3">
      <c r="A39" s="29">
        <v>8</v>
      </c>
      <c r="B39" s="31">
        <v>2019008793</v>
      </c>
      <c r="C39" s="33">
        <v>43704.395833333336</v>
      </c>
      <c r="D39" s="31" t="s">
        <v>300</v>
      </c>
      <c r="E39" s="31" t="s">
        <v>179</v>
      </c>
      <c r="F39" s="31">
        <v>25</v>
      </c>
      <c r="G39" s="35">
        <v>33.229999999999997</v>
      </c>
      <c r="H39" s="32">
        <v>7.987166666666667</v>
      </c>
      <c r="I39" s="37">
        <v>1.5275252316522629E-4</v>
      </c>
      <c r="K39" t="s">
        <v>321</v>
      </c>
    </row>
    <row r="40" spans="1:11" x14ac:dyDescent="0.3">
      <c r="A40" s="29">
        <v>9</v>
      </c>
      <c r="B40" s="31">
        <v>2019008794</v>
      </c>
      <c r="C40" s="33">
        <v>43704.25</v>
      </c>
      <c r="D40" s="31" t="s">
        <v>301</v>
      </c>
      <c r="E40" s="31" t="s">
        <v>182</v>
      </c>
      <c r="F40" s="31">
        <v>25</v>
      </c>
      <c r="G40" s="35">
        <v>34.33</v>
      </c>
      <c r="H40" s="32">
        <v>7.9302000000000001</v>
      </c>
      <c r="I40" s="37">
        <v>7.5498344352708006E-4</v>
      </c>
      <c r="K40" t="s">
        <v>321</v>
      </c>
    </row>
    <row r="41" spans="1:11" x14ac:dyDescent="0.3">
      <c r="B41" s="31"/>
      <c r="C41" s="33"/>
      <c r="D41" s="31"/>
      <c r="E41" s="31"/>
      <c r="F41" s="31"/>
      <c r="G41" s="35"/>
      <c r="H41" s="32"/>
      <c r="I41" s="37"/>
      <c r="K41"/>
    </row>
    <row r="42" spans="1:11" x14ac:dyDescent="0.3">
      <c r="A42" s="29">
        <v>10</v>
      </c>
      <c r="B42" s="31">
        <v>2019009089</v>
      </c>
      <c r="C42" s="33">
        <v>43719.734722222223</v>
      </c>
      <c r="D42" s="31" t="s">
        <v>304</v>
      </c>
      <c r="E42" s="31" t="s">
        <v>185</v>
      </c>
      <c r="F42" s="31">
        <v>25</v>
      </c>
      <c r="G42" s="35">
        <v>33.58</v>
      </c>
      <c r="H42" s="32">
        <v>7.9371666666666671</v>
      </c>
      <c r="I42" s="37">
        <v>2.0816659994662591E-4</v>
      </c>
      <c r="J42" t="s">
        <v>319</v>
      </c>
      <c r="K42" t="s">
        <v>321</v>
      </c>
    </row>
    <row r="43" spans="1:11" x14ac:dyDescent="0.3">
      <c r="A43" s="29">
        <v>11</v>
      </c>
      <c r="B43" s="29">
        <v>2019009090</v>
      </c>
      <c r="C43" s="34">
        <v>43719.670138888891</v>
      </c>
      <c r="D43" s="29" t="s">
        <v>305</v>
      </c>
      <c r="E43" s="31" t="s">
        <v>192</v>
      </c>
      <c r="F43" s="31">
        <v>25</v>
      </c>
      <c r="G43" s="35">
        <v>34.130000000000003</v>
      </c>
      <c r="H43" s="32">
        <v>7.9370333333333329</v>
      </c>
      <c r="I43" s="37">
        <v>7.6376261582593763E-4</v>
      </c>
      <c r="J43" t="s">
        <v>319</v>
      </c>
      <c r="K43" t="s">
        <v>321</v>
      </c>
    </row>
    <row r="44" spans="1:11" x14ac:dyDescent="0.3">
      <c r="A44" s="29">
        <v>12</v>
      </c>
      <c r="B44" s="29">
        <v>2019009091</v>
      </c>
      <c r="C44" s="34">
        <v>43719.508333333331</v>
      </c>
      <c r="D44" s="29" t="s">
        <v>306</v>
      </c>
      <c r="E44" s="31" t="s">
        <v>196</v>
      </c>
      <c r="F44" s="31">
        <v>25</v>
      </c>
      <c r="G44" s="35">
        <v>34.93</v>
      </c>
      <c r="H44" s="32">
        <v>7.8917999999999999</v>
      </c>
      <c r="I44" s="37">
        <v>1.7320508075699685E-4</v>
      </c>
      <c r="J44" t="s">
        <v>319</v>
      </c>
      <c r="K44" t="s">
        <v>321</v>
      </c>
    </row>
    <row r="45" spans="1:11" x14ac:dyDescent="0.3">
      <c r="A45" s="29">
        <v>13</v>
      </c>
      <c r="B45" s="29">
        <v>2019009092</v>
      </c>
      <c r="C45" s="34">
        <v>43719.799305555556</v>
      </c>
      <c r="D45" s="29" t="s">
        <v>307</v>
      </c>
      <c r="E45" s="31" t="s">
        <v>200</v>
      </c>
      <c r="F45" s="31">
        <v>25</v>
      </c>
      <c r="G45" s="35">
        <v>34.229999999999997</v>
      </c>
      <c r="H45" s="32">
        <v>7.9659333333333331</v>
      </c>
      <c r="I45" s="37">
        <v>1.1547005383816883E-4</v>
      </c>
      <c r="J45" t="s">
        <v>319</v>
      </c>
      <c r="K45" t="s">
        <v>321</v>
      </c>
    </row>
    <row r="46" spans="1:11" x14ac:dyDescent="0.3">
      <c r="A46" s="29">
        <v>14</v>
      </c>
      <c r="B46" s="29">
        <v>2019009093</v>
      </c>
      <c r="C46" s="34">
        <v>43719.895138888889</v>
      </c>
      <c r="D46" s="29" t="s">
        <v>308</v>
      </c>
      <c r="E46" s="31" t="s">
        <v>203</v>
      </c>
      <c r="F46" s="31">
        <v>25</v>
      </c>
      <c r="G46" s="35">
        <v>32.33</v>
      </c>
      <c r="H46" s="32">
        <v>7.8992000000000004</v>
      </c>
      <c r="I46" s="37">
        <v>2.9999999999974492E-4</v>
      </c>
      <c r="J46" t="s">
        <v>319</v>
      </c>
      <c r="K46" t="s">
        <v>321</v>
      </c>
    </row>
    <row r="47" spans="1:11" x14ac:dyDescent="0.3">
      <c r="A47" s="29">
        <v>15</v>
      </c>
      <c r="B47" s="29">
        <v>2019009094</v>
      </c>
      <c r="C47" s="34">
        <v>43719.92083333333</v>
      </c>
      <c r="D47" s="29" t="s">
        <v>309</v>
      </c>
      <c r="E47" s="31" t="s">
        <v>208</v>
      </c>
      <c r="F47" s="31">
        <v>25</v>
      </c>
      <c r="G47" s="35">
        <v>31.53</v>
      </c>
      <c r="H47" s="32">
        <v>7.8793000000000006</v>
      </c>
      <c r="I47" s="37">
        <v>4.3588989435407025E-4</v>
      </c>
      <c r="J47" t="s">
        <v>319</v>
      </c>
      <c r="K47" t="s">
        <v>321</v>
      </c>
    </row>
    <row r="48" spans="1:11" x14ac:dyDescent="0.3">
      <c r="A48" s="29">
        <v>16</v>
      </c>
      <c r="B48" s="29">
        <v>2019009095</v>
      </c>
      <c r="C48" s="34">
        <v>43717.551388888889</v>
      </c>
      <c r="D48" s="29" t="s">
        <v>296</v>
      </c>
      <c r="E48" s="31" t="s">
        <v>211</v>
      </c>
      <c r="F48" s="31">
        <v>25</v>
      </c>
      <c r="G48" s="35">
        <v>30.33</v>
      </c>
      <c r="H48" s="32">
        <v>7.9196666666666671</v>
      </c>
      <c r="I48" s="37">
        <v>1.1547005383816883E-4</v>
      </c>
      <c r="J48" t="s">
        <v>319</v>
      </c>
      <c r="K48" t="s">
        <v>321</v>
      </c>
    </row>
    <row r="49" spans="1:11" x14ac:dyDescent="0.3">
      <c r="A49" s="29">
        <v>17</v>
      </c>
      <c r="B49" s="29">
        <v>2019009096</v>
      </c>
      <c r="C49" s="34">
        <v>43717.597222222219</v>
      </c>
      <c r="D49" s="29" t="s">
        <v>297</v>
      </c>
      <c r="E49" s="31" t="s">
        <v>215</v>
      </c>
      <c r="F49" s="31">
        <v>25</v>
      </c>
      <c r="G49" s="35">
        <v>31.13</v>
      </c>
      <c r="H49" s="32">
        <v>8.0188249999999996</v>
      </c>
      <c r="I49" s="37">
        <v>2.5000000000018708E-4</v>
      </c>
      <c r="J49" t="s">
        <v>319</v>
      </c>
      <c r="K49" t="s">
        <v>321</v>
      </c>
    </row>
    <row r="50" spans="1:11" x14ac:dyDescent="0.3">
      <c r="A50" s="29">
        <v>18</v>
      </c>
      <c r="B50" s="29">
        <v>2019009097</v>
      </c>
      <c r="C50" s="34">
        <v>43717.638194444444</v>
      </c>
      <c r="D50" s="29" t="s">
        <v>298</v>
      </c>
      <c r="E50" s="31" t="s">
        <v>220</v>
      </c>
      <c r="F50" s="31">
        <v>25</v>
      </c>
      <c r="G50" s="35">
        <v>33.130000000000003</v>
      </c>
      <c r="H50" s="32">
        <v>7.9490000000000007</v>
      </c>
      <c r="I50" s="37">
        <v>9.9999999999766942E-5</v>
      </c>
      <c r="K50" t="s">
        <v>321</v>
      </c>
    </row>
    <row r="51" spans="1:11" x14ac:dyDescent="0.3">
      <c r="A51" s="29">
        <v>19</v>
      </c>
      <c r="B51" s="29">
        <v>2019009098</v>
      </c>
      <c r="C51" s="34">
        <v>43717.936805555553</v>
      </c>
      <c r="D51" s="29" t="s">
        <v>299</v>
      </c>
      <c r="E51" s="31" t="s">
        <v>223</v>
      </c>
      <c r="F51" s="31">
        <v>25</v>
      </c>
      <c r="G51" s="35">
        <v>34.83</v>
      </c>
      <c r="H51" s="32">
        <v>7.8916750000000002</v>
      </c>
      <c r="I51" s="37">
        <v>3.0956959368356047E-4</v>
      </c>
      <c r="K51" t="s">
        <v>321</v>
      </c>
    </row>
    <row r="52" spans="1:11" x14ac:dyDescent="0.3">
      <c r="A52" s="29">
        <v>20</v>
      </c>
      <c r="B52" s="29">
        <v>2019009099</v>
      </c>
      <c r="C52" s="34">
        <v>43718.878472222219</v>
      </c>
      <c r="D52" s="29" t="s">
        <v>300</v>
      </c>
      <c r="E52" s="31" t="s">
        <v>227</v>
      </c>
      <c r="F52" s="31">
        <v>25</v>
      </c>
      <c r="G52" s="35">
        <v>34.229999999999997</v>
      </c>
      <c r="H52" s="32">
        <v>7.9244666666666665</v>
      </c>
      <c r="I52" s="37">
        <v>2.0816659994648369E-4</v>
      </c>
      <c r="K52" t="s">
        <v>321</v>
      </c>
    </row>
    <row r="53" spans="1:11" x14ac:dyDescent="0.3">
      <c r="A53" s="29">
        <v>21</v>
      </c>
      <c r="B53" s="29">
        <v>2019009100</v>
      </c>
      <c r="C53" s="34">
        <v>43718.754861111112</v>
      </c>
      <c r="D53" s="29" t="s">
        <v>301</v>
      </c>
      <c r="E53" s="31" t="s">
        <v>230</v>
      </c>
      <c r="F53" s="31">
        <v>25</v>
      </c>
      <c r="G53" s="35">
        <v>34.33</v>
      </c>
      <c r="H53" s="32">
        <v>7.9304666666666668</v>
      </c>
      <c r="I53" s="37">
        <v>3.2145502536618919E-4</v>
      </c>
      <c r="K53" t="s">
        <v>321</v>
      </c>
    </row>
    <row r="54" spans="1:11" x14ac:dyDescent="0.3">
      <c r="A54" s="29">
        <v>22</v>
      </c>
      <c r="B54" s="29">
        <v>2019009101</v>
      </c>
      <c r="C54" s="34">
        <v>43718.583333333336</v>
      </c>
      <c r="D54" s="29" t="s">
        <v>310</v>
      </c>
      <c r="E54" s="31" t="s">
        <v>234</v>
      </c>
      <c r="F54" s="31">
        <v>25</v>
      </c>
      <c r="G54" s="35">
        <v>34.43</v>
      </c>
      <c r="H54" s="32">
        <v>7.8643333333333336</v>
      </c>
      <c r="I54" s="37">
        <v>2.3094010767582489E-4</v>
      </c>
      <c r="K54" t="s">
        <v>321</v>
      </c>
    </row>
    <row r="55" spans="1:11" x14ac:dyDescent="0.3">
      <c r="A55" s="29">
        <v>23</v>
      </c>
      <c r="B55" s="29">
        <v>2019009102</v>
      </c>
      <c r="C55" s="34">
        <v>43718.452777777777</v>
      </c>
      <c r="D55" s="29" t="s">
        <v>311</v>
      </c>
      <c r="E55" s="31" t="s">
        <v>238</v>
      </c>
      <c r="F55" s="31">
        <v>25</v>
      </c>
      <c r="G55" s="35">
        <v>34.53</v>
      </c>
      <c r="H55" s="32">
        <v>7.8751499999999997</v>
      </c>
      <c r="I55" s="37">
        <v>3.3166247903588283E-4</v>
      </c>
      <c r="K55" t="s">
        <v>321</v>
      </c>
    </row>
    <row r="56" spans="1:11" x14ac:dyDescent="0.3">
      <c r="A56" s="29">
        <v>3</v>
      </c>
      <c r="B56" s="24" t="s">
        <v>314</v>
      </c>
      <c r="C56" s="24" t="s">
        <v>315</v>
      </c>
      <c r="D56" s="25" t="s">
        <v>318</v>
      </c>
      <c r="E56" s="31" t="s">
        <v>245</v>
      </c>
      <c r="F56" s="31">
        <v>25</v>
      </c>
      <c r="G56" s="31">
        <v>33.433999999999997</v>
      </c>
      <c r="H56" s="32">
        <v>7.8511999999999995</v>
      </c>
      <c r="I56" s="37">
        <v>1.7320508075699685E-4</v>
      </c>
      <c r="K56"/>
    </row>
    <row r="57" spans="1:11" x14ac:dyDescent="0.3">
      <c r="A57" s="29">
        <v>24</v>
      </c>
      <c r="B57" s="29">
        <v>2019008001</v>
      </c>
      <c r="C57" s="34">
        <v>43675.602083333331</v>
      </c>
      <c r="D57" s="29" t="s">
        <v>297</v>
      </c>
      <c r="E57" s="31" t="s">
        <v>62</v>
      </c>
      <c r="F57" s="31">
        <v>25</v>
      </c>
      <c r="G57" s="31">
        <v>32.549999999999997</v>
      </c>
      <c r="H57" s="32">
        <v>7.9720500000000003</v>
      </c>
      <c r="I57" s="37">
        <v>3.7859388971995698E-4</v>
      </c>
      <c r="J57" s="26" t="s">
        <v>320</v>
      </c>
    </row>
    <row r="58" spans="1:11" x14ac:dyDescent="0.3">
      <c r="A58" s="29">
        <v>25</v>
      </c>
      <c r="B58" s="29">
        <v>2019008006</v>
      </c>
      <c r="C58" s="34">
        <v>43676.445138888892</v>
      </c>
      <c r="D58" s="29" t="s">
        <v>302</v>
      </c>
      <c r="E58" s="31" t="s">
        <v>79</v>
      </c>
      <c r="F58" s="31">
        <v>25</v>
      </c>
      <c r="G58" s="31">
        <v>33.24</v>
      </c>
      <c r="H58" s="32">
        <v>7.9719666666666669</v>
      </c>
      <c r="I58" s="37">
        <v>1.5275252316532321E-4</v>
      </c>
      <c r="J58" s="26" t="s">
        <v>320</v>
      </c>
    </row>
    <row r="59" spans="1:11" x14ac:dyDescent="0.3">
      <c r="A59" s="29">
        <v>1</v>
      </c>
      <c r="B59" s="29">
        <v>2019008294</v>
      </c>
      <c r="C59" s="34">
        <v>43689.5</v>
      </c>
      <c r="D59" s="29" t="s">
        <v>311</v>
      </c>
      <c r="E59" s="31" t="s">
        <v>139</v>
      </c>
      <c r="F59" s="31">
        <v>25</v>
      </c>
      <c r="G59" s="36">
        <v>34.630000000000003</v>
      </c>
      <c r="H59" s="32">
        <v>7.9361999999999995</v>
      </c>
      <c r="I59" s="37">
        <v>3.4641016151399371E-4</v>
      </c>
      <c r="J59" s="26" t="s">
        <v>320</v>
      </c>
    </row>
    <row r="60" spans="1:11" x14ac:dyDescent="0.3">
      <c r="A60" s="29">
        <v>2</v>
      </c>
      <c r="B60" s="29">
        <v>2019009101</v>
      </c>
      <c r="C60" s="34">
        <v>43718.583333333336</v>
      </c>
      <c r="D60" s="29" t="s">
        <v>310</v>
      </c>
      <c r="E60" s="31" t="s">
        <v>234</v>
      </c>
      <c r="F60" s="31">
        <v>25</v>
      </c>
      <c r="G60" s="35">
        <v>34.43</v>
      </c>
      <c r="H60" s="32">
        <v>7.8642000000000003</v>
      </c>
      <c r="I60" s="37">
        <v>1.0000000000021103E-4</v>
      </c>
      <c r="J60" s="26" t="s">
        <v>320</v>
      </c>
      <c r="K60" t="s">
        <v>321</v>
      </c>
    </row>
    <row r="61" spans="1:11" x14ac:dyDescent="0.3">
      <c r="C61" s="34"/>
      <c r="E61" s="31"/>
      <c r="F61" s="31"/>
      <c r="G61" s="35"/>
      <c r="H61" s="32"/>
      <c r="I61" s="37"/>
      <c r="J61" s="26"/>
      <c r="K61"/>
    </row>
    <row r="68" spans="2:15" x14ac:dyDescent="0.3">
      <c r="C68" s="27" t="s">
        <v>328</v>
      </c>
    </row>
    <row r="69" spans="2:15" x14ac:dyDescent="0.3">
      <c r="B69" s="29" t="s">
        <v>324</v>
      </c>
      <c r="J69" s="27" t="s">
        <v>322</v>
      </c>
      <c r="K69" s="27" t="s">
        <v>323</v>
      </c>
      <c r="L69" s="43" t="s">
        <v>325</v>
      </c>
      <c r="M69" s="43" t="s">
        <v>326</v>
      </c>
      <c r="O69" s="38"/>
    </row>
    <row r="70" spans="2:15" x14ac:dyDescent="0.3">
      <c r="B70" s="31">
        <v>2019008001</v>
      </c>
      <c r="C70" s="33">
        <v>43675.602083333331</v>
      </c>
      <c r="D70" s="31" t="s">
        <v>297</v>
      </c>
      <c r="E70" s="31" t="s">
        <v>57</v>
      </c>
      <c r="F70" s="31">
        <v>25</v>
      </c>
      <c r="G70" s="31">
        <v>30.11</v>
      </c>
      <c r="H70" s="32">
        <v>8.0932333333333339</v>
      </c>
      <c r="I70" s="37">
        <v>3.5118845842853347E-4</v>
      </c>
      <c r="J70" t="s">
        <v>319</v>
      </c>
      <c r="K70" s="40"/>
      <c r="L70" s="41">
        <f>H70-H71</f>
        <v>0.12118333333333364</v>
      </c>
      <c r="M70" s="42">
        <f>STDEV(H70:H71)</f>
        <v>8.5689556766790007E-2</v>
      </c>
      <c r="O70" s="39"/>
    </row>
    <row r="71" spans="2:15" x14ac:dyDescent="0.3">
      <c r="B71" s="29">
        <v>2019008001</v>
      </c>
      <c r="C71" s="34">
        <v>43675.602083333331</v>
      </c>
      <c r="D71" s="29" t="s">
        <v>297</v>
      </c>
      <c r="E71" s="31" t="s">
        <v>62</v>
      </c>
      <c r="F71" s="31">
        <v>25</v>
      </c>
      <c r="G71" s="31">
        <v>32.549999999999997</v>
      </c>
      <c r="H71" s="32">
        <v>7.9720500000000003</v>
      </c>
      <c r="I71" s="37">
        <v>3.7859388971995698E-4</v>
      </c>
      <c r="J71" s="26" t="s">
        <v>320</v>
      </c>
    </row>
    <row r="72" spans="2:15" x14ac:dyDescent="0.3">
      <c r="B72" s="31">
        <v>2019008006</v>
      </c>
      <c r="C72" s="33">
        <v>43676.445138888892</v>
      </c>
      <c r="D72" s="31" t="s">
        <v>302</v>
      </c>
      <c r="E72" s="31" t="s">
        <v>79</v>
      </c>
      <c r="F72" s="31">
        <v>25</v>
      </c>
      <c r="G72" s="31">
        <v>33.24</v>
      </c>
      <c r="H72" s="32">
        <v>7.9516999999999998</v>
      </c>
      <c r="I72" s="37">
        <v>3.00000000000189E-4</v>
      </c>
      <c r="L72" s="41">
        <f>H72-H73</f>
        <v>-2.0266666666667099E-2</v>
      </c>
      <c r="M72" s="42">
        <f>STDEV(H72:H73)</f>
        <v>1.4330697432047668E-2</v>
      </c>
    </row>
    <row r="73" spans="2:15" x14ac:dyDescent="0.3">
      <c r="B73" s="29">
        <v>2019008006</v>
      </c>
      <c r="C73" s="34">
        <v>43676.445138888892</v>
      </c>
      <c r="D73" s="29" t="s">
        <v>302</v>
      </c>
      <c r="E73" s="31" t="s">
        <v>79</v>
      </c>
      <c r="F73" s="31">
        <v>25</v>
      </c>
      <c r="G73" s="31">
        <v>33.24</v>
      </c>
      <c r="H73" s="32">
        <v>7.9719666666666669</v>
      </c>
      <c r="I73" s="37">
        <v>1.5275252316532321E-4</v>
      </c>
      <c r="J73" s="26" t="s">
        <v>320</v>
      </c>
    </row>
    <row r="74" spans="2:15" x14ac:dyDescent="0.3">
      <c r="B74" s="31">
        <v>2019008294</v>
      </c>
      <c r="C74" s="33">
        <v>43689.5</v>
      </c>
      <c r="D74" s="31" t="s">
        <v>311</v>
      </c>
      <c r="E74" s="31" t="s">
        <v>141</v>
      </c>
      <c r="F74" s="31">
        <v>25</v>
      </c>
      <c r="G74" s="31">
        <v>34.630000000000003</v>
      </c>
      <c r="H74" s="32">
        <v>7.9348000000000001</v>
      </c>
      <c r="I74" s="37">
        <v>1.7320508075699685E-4</v>
      </c>
      <c r="L74" s="41">
        <f>H74-H75</f>
        <v>-1.3999999999994017E-3</v>
      </c>
      <c r="M74" s="42">
        <f>STDEV(H74:H75)</f>
        <v>9.8994949366074353E-4</v>
      </c>
    </row>
    <row r="75" spans="2:15" x14ac:dyDescent="0.3">
      <c r="B75" s="29">
        <v>2019008294</v>
      </c>
      <c r="C75" s="34">
        <v>43689.5</v>
      </c>
      <c r="D75" s="29" t="s">
        <v>311</v>
      </c>
      <c r="E75" s="31" t="s">
        <v>139</v>
      </c>
      <c r="F75" s="31">
        <v>25</v>
      </c>
      <c r="G75" s="36">
        <v>34.630000000000003</v>
      </c>
      <c r="H75" s="32">
        <v>7.9361999999999995</v>
      </c>
      <c r="I75" s="37">
        <v>3.4641016151399371E-4</v>
      </c>
      <c r="J75" s="26" t="s">
        <v>320</v>
      </c>
    </row>
    <row r="76" spans="2:15" x14ac:dyDescent="0.3">
      <c r="B76" s="29">
        <v>2019009101</v>
      </c>
      <c r="C76" s="34">
        <v>43718.583333333336</v>
      </c>
      <c r="D76" s="29" t="s">
        <v>310</v>
      </c>
      <c r="E76" s="31" t="s">
        <v>234</v>
      </c>
      <c r="F76" s="31">
        <v>25</v>
      </c>
      <c r="G76" s="35">
        <v>34.43</v>
      </c>
      <c r="H76" s="32">
        <v>7.8643333333333336</v>
      </c>
      <c r="I76" s="37">
        <v>2.3094010767582489E-4</v>
      </c>
      <c r="L76" s="41">
        <f>H76-H77</f>
        <v>1.3333333333331865E-4</v>
      </c>
      <c r="M76" s="42">
        <f>STDEV(H76:H77)</f>
        <v>9.4280904158195957E-5</v>
      </c>
    </row>
    <row r="77" spans="2:15" x14ac:dyDescent="0.3">
      <c r="B77" s="29">
        <v>2019009101</v>
      </c>
      <c r="C77" s="34">
        <v>43718.583333333336</v>
      </c>
      <c r="D77" s="29" t="s">
        <v>310</v>
      </c>
      <c r="E77" s="31" t="s">
        <v>234</v>
      </c>
      <c r="F77" s="31">
        <v>25</v>
      </c>
      <c r="G77" s="35">
        <v>34.43</v>
      </c>
      <c r="H77" s="32">
        <v>7.8642000000000003</v>
      </c>
      <c r="I77" s="37">
        <v>1.0000000000021103E-4</v>
      </c>
      <c r="J77" s="26" t="s">
        <v>320</v>
      </c>
    </row>
    <row r="78" spans="2:15" x14ac:dyDescent="0.3">
      <c r="K78" s="44"/>
      <c r="L78" s="27"/>
      <c r="M78" s="27"/>
    </row>
    <row r="79" spans="2:15" x14ac:dyDescent="0.3">
      <c r="K79" s="44" t="s">
        <v>327</v>
      </c>
      <c r="L79" s="45">
        <f>AVERAGE(L70:L76)</f>
        <v>2.4912500000000115E-2</v>
      </c>
      <c r="M79" s="32">
        <f>AVERAGE(M70:M76)</f>
        <v>2.5276121149164152E-2</v>
      </c>
    </row>
    <row r="80" spans="2:15" x14ac:dyDescent="0.3">
      <c r="K80" s="44"/>
    </row>
    <row r="81" spans="2:13" x14ac:dyDescent="0.3">
      <c r="B81" s="24" t="s">
        <v>314</v>
      </c>
      <c r="C81" s="24" t="s">
        <v>315</v>
      </c>
      <c r="D81" s="25" t="s">
        <v>318</v>
      </c>
      <c r="E81" s="31" t="s">
        <v>244</v>
      </c>
      <c r="F81" s="31">
        <v>25</v>
      </c>
      <c r="G81" s="31">
        <v>33.433999999999997</v>
      </c>
      <c r="H81" s="32">
        <v>7.8626500000000004</v>
      </c>
      <c r="I81" s="37">
        <v>3.3166247903561503E-4</v>
      </c>
      <c r="K81" s="44" t="s">
        <v>327</v>
      </c>
      <c r="L81" s="47">
        <f>H81-H82</f>
        <v>1.1450000000000848E-2</v>
      </c>
      <c r="M81" s="48">
        <f>STDEV(H81:H82)</f>
        <v>8.0963726445865691E-3</v>
      </c>
    </row>
    <row r="82" spans="2:13" x14ac:dyDescent="0.3">
      <c r="B82" s="24" t="s">
        <v>314</v>
      </c>
      <c r="C82" s="24" t="s">
        <v>315</v>
      </c>
      <c r="D82" s="25" t="s">
        <v>318</v>
      </c>
      <c r="E82" s="31" t="s">
        <v>245</v>
      </c>
      <c r="F82" s="31">
        <v>25</v>
      </c>
      <c r="G82" s="31">
        <v>33.433999999999997</v>
      </c>
      <c r="H82" s="32">
        <v>7.8511999999999995</v>
      </c>
      <c r="I82" s="37">
        <v>1.7320508075699685E-4</v>
      </c>
      <c r="K82" s="44"/>
    </row>
    <row r="83" spans="2:13" x14ac:dyDescent="0.3">
      <c r="K83" s="44"/>
      <c r="L83" s="37"/>
      <c r="M83" s="46"/>
    </row>
    <row r="279" spans="2:9" x14ac:dyDescent="0.3">
      <c r="B279" s="29" t="s">
        <v>251</v>
      </c>
      <c r="C279" s="29" t="s">
        <v>252</v>
      </c>
      <c r="E279" s="29" t="s">
        <v>253</v>
      </c>
      <c r="F279" s="29" t="s">
        <v>2</v>
      </c>
      <c r="G279" s="29" t="s">
        <v>254</v>
      </c>
      <c r="H279" s="29">
        <v>8454</v>
      </c>
      <c r="I279" s="29" t="s">
        <v>255</v>
      </c>
    </row>
    <row r="281" spans="2:9" x14ac:dyDescent="0.3">
      <c r="B281" s="29" t="s">
        <v>257</v>
      </c>
    </row>
    <row r="282" spans="2:9" x14ac:dyDescent="0.3">
      <c r="B282" s="29" t="s">
        <v>258</v>
      </c>
      <c r="C282" s="29" t="s">
        <v>259</v>
      </c>
      <c r="E282" s="29" t="s">
        <v>260</v>
      </c>
      <c r="F282" s="29" t="s">
        <v>251</v>
      </c>
      <c r="G282" s="29" t="s">
        <v>258</v>
      </c>
    </row>
    <row r="283" spans="2:9" x14ac:dyDescent="0.3">
      <c r="B283" s="29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Work Sheet1</vt:lpstr>
      <vt:lpstr>Work Sheet2</vt:lpstr>
      <vt:lpstr>Results pH 2019_11</vt:lpstr>
      <vt:lpstr>'Raw Data'!_2019_11_RWS_PH</vt:lpstr>
      <vt:lpstr>'Results pH 2019_11'!_2019_11_RWS_PH</vt:lpstr>
      <vt:lpstr>'Work Sheet1'!_2019_11_RWS_PH</vt:lpstr>
      <vt:lpstr>'Work Sheet2'!_2019_11_RWS_PH</vt:lpstr>
    </vt:vector>
  </TitlesOfParts>
  <Company>NIOZ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Matthew Humphreys</cp:lastModifiedBy>
  <dcterms:created xsi:type="dcterms:W3CDTF">2019-12-02T08:51:20Z</dcterms:created>
  <dcterms:modified xsi:type="dcterms:W3CDTF">2020-06-24T08:00:25Z</dcterms:modified>
</cp:coreProperties>
</file>