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45" yWindow="1185" windowWidth="25440" windowHeight="1599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7" i="1"/>
  <c r="D11" i="1"/>
  <c r="D15" i="1"/>
  <c r="E3" i="1"/>
  <c r="E4" i="1"/>
  <c r="D4" i="1" s="1"/>
  <c r="E5" i="1"/>
  <c r="D5" i="1" s="1"/>
  <c r="E6" i="1"/>
  <c r="D6" i="1" s="1"/>
  <c r="E7" i="1"/>
  <c r="E8" i="1"/>
  <c r="D8" i="1" s="1"/>
  <c r="E9" i="1"/>
  <c r="D9" i="1" s="1"/>
  <c r="E10" i="1"/>
  <c r="D10" i="1" s="1"/>
  <c r="E11" i="1"/>
  <c r="E12" i="1"/>
  <c r="D12" i="1" s="1"/>
  <c r="E13" i="1"/>
  <c r="D13" i="1" s="1"/>
  <c r="E14" i="1"/>
  <c r="D14" i="1" s="1"/>
  <c r="E15" i="1"/>
</calcChain>
</file>

<file path=xl/sharedStrings.xml><?xml version="1.0" encoding="utf-8"?>
<sst xmlns="http://schemas.openxmlformats.org/spreadsheetml/2006/main" count="11" uniqueCount="11">
  <si>
    <t>T</t>
  </si>
  <si>
    <t>S</t>
  </si>
  <si>
    <t>TK</t>
  </si>
  <si>
    <t>Where:</t>
  </si>
  <si>
    <t>B14 = Salinity</t>
  </si>
  <si>
    <t>E14= Temperature in Kelvin</t>
  </si>
  <si>
    <t>pH TRIS BUFFER = (11911.08-18.2499*B14-0.039336*B14*B14)*(1/E14)-366.27059+0.53993607*B14+0.00016329*B14*B14+(64.52243-0.084041*B14)*LN(E14)-0.11149858*E14</t>
  </si>
  <si>
    <r>
      <t>Temperature in Kelvin = Temp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C+273.25</t>
    </r>
  </si>
  <si>
    <t>pH TRIS</t>
  </si>
  <si>
    <r>
      <t>0.003pH per 0.1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</t>
    </r>
  </si>
  <si>
    <t>y=-0.0312x+8.8705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</si>
</sst>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0" fontId="0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2" borderId="0" xfId="0" applyNumberFormat="1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400"/>
              <a:t>pH TRIS Buffer</a:t>
            </a:r>
          </a:p>
          <a:p>
            <a:pPr algn="ctr">
              <a:defRPr sz="1400"/>
            </a:pPr>
            <a:r>
              <a:rPr lang="en-US" sz="1400"/>
              <a:t> Salinity= 35 vs Tempearture</a:t>
            </a:r>
          </a:p>
        </c:rich>
      </c:tx>
      <c:layout>
        <c:manualLayout>
          <c:xMode val="edge"/>
          <c:yMode val="edge"/>
          <c:x val="0.41744633178087481"/>
          <c:y val="4.19529723732986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26640419947506"/>
          <c:y val="0.16334499854184895"/>
          <c:w val="0.81187948381452313"/>
          <c:h val="0.6826888305628463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1.6853018372703411E-2"/>
                  <c:y val="-0.28395049577136189"/>
                </c:manualLayout>
              </c:layout>
              <c:numFmt formatCode="General" sourceLinked="0"/>
            </c:trendlineLbl>
          </c:trendline>
          <c:xVal>
            <c:numRef>
              <c:f>Sheet1!$C$3:$C$15</c:f>
              <c:numCache>
                <c:formatCode>0.00</c:formatCode>
                <c:ptCount val="13"/>
                <c:pt idx="0">
                  <c:v>24.7</c:v>
                </c:pt>
                <c:pt idx="1">
                  <c:v>24.75</c:v>
                </c:pt>
                <c:pt idx="2">
                  <c:v>24.8</c:v>
                </c:pt>
                <c:pt idx="3">
                  <c:v>24.85</c:v>
                </c:pt>
                <c:pt idx="4">
                  <c:v>24.9</c:v>
                </c:pt>
                <c:pt idx="5">
                  <c:v>24.95</c:v>
                </c:pt>
                <c:pt idx="6">
                  <c:v>25</c:v>
                </c:pt>
                <c:pt idx="7">
                  <c:v>25.05</c:v>
                </c:pt>
                <c:pt idx="8">
                  <c:v>25.1</c:v>
                </c:pt>
                <c:pt idx="9">
                  <c:v>25.15</c:v>
                </c:pt>
                <c:pt idx="10">
                  <c:v>25.2</c:v>
                </c:pt>
                <c:pt idx="11">
                  <c:v>25.25</c:v>
                </c:pt>
                <c:pt idx="12">
                  <c:v>25.3</c:v>
                </c:pt>
              </c:numCache>
            </c:numRef>
          </c:xVal>
          <c:yVal>
            <c:numRef>
              <c:f>Sheet1!$D$3:$D$15</c:f>
              <c:numCache>
                <c:formatCode>0.0000</c:formatCode>
                <c:ptCount val="13"/>
                <c:pt idx="0">
                  <c:v>8.0997962090072804</c:v>
                </c:pt>
                <c:pt idx="1">
                  <c:v>8.0982338502433393</c:v>
                </c:pt>
                <c:pt idx="2">
                  <c:v>8.0966718785355596</c:v>
                </c:pt>
                <c:pt idx="3">
                  <c:v>8.0951102933983208</c:v>
                </c:pt>
                <c:pt idx="4">
                  <c:v>8.0935490943465993</c:v>
                </c:pt>
                <c:pt idx="5">
                  <c:v>8.0919882808957766</c:v>
                </c:pt>
                <c:pt idx="6">
                  <c:v>8.090427852561568</c:v>
                </c:pt>
                <c:pt idx="7">
                  <c:v>8.0888678088602788</c:v>
                </c:pt>
                <c:pt idx="8">
                  <c:v>8.0873081493084129</c:v>
                </c:pt>
                <c:pt idx="9">
                  <c:v>8.0857488734230216</c:v>
                </c:pt>
                <c:pt idx="10">
                  <c:v>8.0841899807217317</c:v>
                </c:pt>
                <c:pt idx="11">
                  <c:v>8.0826314707221627</c:v>
                </c:pt>
                <c:pt idx="12">
                  <c:v>8.0810733429428083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8688"/>
        <c:axId val="120263808"/>
      </c:scatterChart>
      <c:valAx>
        <c:axId val="1156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 </a:t>
                </a:r>
                <a:r>
                  <a:rPr lang="en-US" sz="1200" baseline="30000"/>
                  <a:t>o</a:t>
                </a:r>
                <a:r>
                  <a:rPr lang="en-US" sz="1200"/>
                  <a:t>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0263808"/>
        <c:crosses val="autoZero"/>
        <c:crossBetween val="midCat"/>
        <c:majorUnit val="5.000000000000001E-2"/>
      </c:valAx>
      <c:valAx>
        <c:axId val="120263808"/>
        <c:scaling>
          <c:orientation val="minMax"/>
          <c:max val="8.100999999999999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</a:t>
                </a:r>
              </a:p>
            </c:rich>
          </c:tx>
          <c:layout/>
          <c:overlay val="0"/>
        </c:title>
        <c:numFmt formatCode="0.0000" sourceLinked="1"/>
        <c:majorTickMark val="cross"/>
        <c:minorTickMark val="none"/>
        <c:tickLblPos val="nextTo"/>
        <c:crossAx val="115698688"/>
        <c:crosses val="autoZero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76200</xdr:rowOff>
    </xdr:from>
    <xdr:to>
      <xdr:col>14</xdr:col>
      <xdr:colOff>676275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tabSelected="1" workbookViewId="0">
      <selection activeCell="H35" sqref="H35"/>
    </sheetView>
  </sheetViews>
  <sheetFormatPr defaultColWidth="11" defaultRowHeight="15.75" x14ac:dyDescent="0.25"/>
  <cols>
    <col min="1" max="16384" width="11" style="5"/>
  </cols>
  <sheetData>
    <row r="2" spans="2:5" x14ac:dyDescent="0.25">
      <c r="B2" s="2" t="s">
        <v>1</v>
      </c>
      <c r="C2" s="4" t="s">
        <v>0</v>
      </c>
      <c r="D2" s="2" t="s">
        <v>8</v>
      </c>
      <c r="E2" s="1" t="s">
        <v>2</v>
      </c>
    </row>
    <row r="3" spans="2:5" x14ac:dyDescent="0.25">
      <c r="B3" s="6">
        <v>35</v>
      </c>
      <c r="C3" s="11">
        <v>24.7</v>
      </c>
      <c r="D3" s="3">
        <f t="shared" ref="D3:D15" si="0">(11911.08-18.2499*B3-0.039336*B3*B3)*(1/E3)-366.27059+0.53993607*B3+0.00016329*B3*B3+(64.52243-0.084041*B3)*LN(E3)-0.11149858*E3</f>
        <v>8.0997962090072804</v>
      </c>
      <c r="E3" s="7">
        <f t="shared" ref="E3:E15" si="1">C3+273.25</f>
        <v>297.95</v>
      </c>
    </row>
    <row r="4" spans="2:5" x14ac:dyDescent="0.25">
      <c r="B4" s="6">
        <v>35</v>
      </c>
      <c r="C4" s="11">
        <v>24.75</v>
      </c>
      <c r="D4" s="3">
        <f t="shared" si="0"/>
        <v>8.0982338502433393</v>
      </c>
      <c r="E4" s="7">
        <f t="shared" si="1"/>
        <v>298</v>
      </c>
    </row>
    <row r="5" spans="2:5" x14ac:dyDescent="0.25">
      <c r="B5" s="6">
        <v>35</v>
      </c>
      <c r="C5" s="11">
        <v>24.8</v>
      </c>
      <c r="D5" s="3">
        <f t="shared" si="0"/>
        <v>8.0966718785355596</v>
      </c>
      <c r="E5" s="7">
        <f t="shared" si="1"/>
        <v>298.05</v>
      </c>
    </row>
    <row r="6" spans="2:5" x14ac:dyDescent="0.25">
      <c r="B6" s="6">
        <v>35</v>
      </c>
      <c r="C6" s="11">
        <v>24.85</v>
      </c>
      <c r="D6" s="3">
        <f t="shared" si="0"/>
        <v>8.0951102933983208</v>
      </c>
      <c r="E6" s="7">
        <f t="shared" si="1"/>
        <v>298.10000000000002</v>
      </c>
    </row>
    <row r="7" spans="2:5" x14ac:dyDescent="0.25">
      <c r="B7" s="6">
        <v>35</v>
      </c>
      <c r="C7" s="11">
        <v>24.9</v>
      </c>
      <c r="D7" s="3">
        <f t="shared" si="0"/>
        <v>8.0935490943465993</v>
      </c>
      <c r="E7" s="7">
        <f t="shared" si="1"/>
        <v>298.14999999999998</v>
      </c>
    </row>
    <row r="8" spans="2:5" x14ac:dyDescent="0.25">
      <c r="B8" s="6">
        <v>35</v>
      </c>
      <c r="C8" s="11">
        <v>24.95</v>
      </c>
      <c r="D8" s="3">
        <f t="shared" si="0"/>
        <v>8.0919882808957766</v>
      </c>
      <c r="E8" s="7">
        <f t="shared" si="1"/>
        <v>298.2</v>
      </c>
    </row>
    <row r="9" spans="2:5" x14ac:dyDescent="0.25">
      <c r="B9" s="9">
        <v>35</v>
      </c>
      <c r="C9" s="12">
        <v>25</v>
      </c>
      <c r="D9" s="10">
        <f t="shared" si="0"/>
        <v>8.090427852561568</v>
      </c>
      <c r="E9" s="7">
        <f t="shared" si="1"/>
        <v>298.25</v>
      </c>
    </row>
    <row r="10" spans="2:5" x14ac:dyDescent="0.25">
      <c r="B10" s="6">
        <v>35</v>
      </c>
      <c r="C10" s="11">
        <v>25.05</v>
      </c>
      <c r="D10" s="3">
        <f t="shared" si="0"/>
        <v>8.0888678088602788</v>
      </c>
      <c r="E10" s="7">
        <f t="shared" si="1"/>
        <v>298.3</v>
      </c>
    </row>
    <row r="11" spans="2:5" x14ac:dyDescent="0.25">
      <c r="B11" s="6">
        <v>35</v>
      </c>
      <c r="C11" s="11">
        <v>25.1</v>
      </c>
      <c r="D11" s="3">
        <f t="shared" si="0"/>
        <v>8.0873081493084129</v>
      </c>
      <c r="E11" s="7">
        <f t="shared" si="1"/>
        <v>298.35000000000002</v>
      </c>
    </row>
    <row r="12" spans="2:5" x14ac:dyDescent="0.25">
      <c r="B12" s="6">
        <v>35</v>
      </c>
      <c r="C12" s="11">
        <v>25.15</v>
      </c>
      <c r="D12" s="3">
        <f t="shared" si="0"/>
        <v>8.0857488734230216</v>
      </c>
      <c r="E12" s="7">
        <f t="shared" si="1"/>
        <v>298.39999999999998</v>
      </c>
    </row>
    <row r="13" spans="2:5" x14ac:dyDescent="0.25">
      <c r="B13" s="6">
        <v>35</v>
      </c>
      <c r="C13" s="11">
        <v>25.2</v>
      </c>
      <c r="D13" s="3">
        <f t="shared" si="0"/>
        <v>8.0841899807217317</v>
      </c>
      <c r="E13" s="7">
        <f t="shared" si="1"/>
        <v>298.45</v>
      </c>
    </row>
    <row r="14" spans="2:5" x14ac:dyDescent="0.25">
      <c r="B14" s="6">
        <v>35</v>
      </c>
      <c r="C14" s="11">
        <v>25.25</v>
      </c>
      <c r="D14" s="3">
        <f t="shared" si="0"/>
        <v>8.0826314707221627</v>
      </c>
      <c r="E14" s="7">
        <f t="shared" si="1"/>
        <v>298.5</v>
      </c>
    </row>
    <row r="15" spans="2:5" x14ac:dyDescent="0.25">
      <c r="B15" s="6">
        <v>35</v>
      </c>
      <c r="C15" s="11">
        <v>25.3</v>
      </c>
      <c r="D15" s="3">
        <f t="shared" si="0"/>
        <v>8.0810733429428083</v>
      </c>
      <c r="E15" s="7">
        <f t="shared" si="1"/>
        <v>298.55</v>
      </c>
    </row>
    <row r="16" spans="2:5" x14ac:dyDescent="0.25">
      <c r="D16" s="3"/>
      <c r="E16" s="8"/>
    </row>
    <row r="28" spans="4:4" x14ac:dyDescent="0.25">
      <c r="D28" s="5" t="s">
        <v>6</v>
      </c>
    </row>
    <row r="30" spans="4:4" x14ac:dyDescent="0.25">
      <c r="D30" s="5" t="s">
        <v>3</v>
      </c>
    </row>
    <row r="31" spans="4:4" x14ac:dyDescent="0.25">
      <c r="D31" s="5" t="s">
        <v>4</v>
      </c>
    </row>
    <row r="32" spans="4:4" x14ac:dyDescent="0.25">
      <c r="D32" s="5" t="s">
        <v>5</v>
      </c>
    </row>
    <row r="34" spans="4:4" ht="18" x14ac:dyDescent="0.25">
      <c r="D34" s="5" t="s">
        <v>7</v>
      </c>
    </row>
    <row r="35" spans="4:4" x14ac:dyDescent="0.25">
      <c r="D35" s="5" t="s">
        <v>10</v>
      </c>
    </row>
    <row r="36" spans="4:4" ht="18" x14ac:dyDescent="0.25">
      <c r="D36" s="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Sharyn Ossebaar</cp:lastModifiedBy>
  <dcterms:created xsi:type="dcterms:W3CDTF">2018-08-27T14:45:37Z</dcterms:created>
  <dcterms:modified xsi:type="dcterms:W3CDTF">2018-11-29T15:04:10Z</dcterms:modified>
</cp:coreProperties>
</file>