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haelf\MyNotebooks\WaterQuality\data\"/>
    </mc:Choice>
  </mc:AlternateContent>
  <xr:revisionPtr revIDLastSave="0" documentId="13_ncr:1_{4950D350-B5C4-40F2-9EA6-DCA7C997B4B0}" xr6:coauthVersionLast="47" xr6:coauthVersionMax="47" xr10:uidLastSave="{00000000-0000-0000-0000-000000000000}"/>
  <bookViews>
    <workbookView xWindow="-120" yWindow="-120" windowWidth="29040" windowHeight="15720" xr2:uid="{317C6620-229F-4228-9DCE-7B7BD4D243EA}"/>
  </bookViews>
  <sheets>
    <sheet name="Locations" sheetId="5" r:id="rId1"/>
    <sheet name="wq" sheetId="1" r:id="rId2"/>
    <sheet name="Light attenuation" sheetId="6" r:id="rId3"/>
    <sheet name="Dissolvednutr_chla" sheetId="3" r:id="rId4"/>
    <sheet name="Color" sheetId="7" r:id="rId5"/>
    <sheet name="TSS" sheetId="10" r:id="rId6"/>
    <sheet name="Entero" sheetId="11" r:id="rId7"/>
    <sheet name="TKN_TP" sheetId="12" r:id="rId8"/>
  </sheets>
  <definedNames>
    <definedName name="_xlnm._FilterDatabase" localSheetId="3" hidden="1">Dissolvednutr_chla!$A$1:$H$1</definedName>
    <definedName name="_xlnm._FilterDatabase" localSheetId="6" hidden="1">Entero!$A$1:$D$73</definedName>
    <definedName name="_xlnm._FilterDatabase" localSheetId="7" hidden="1">TKN_TP!$A$1:$E$55</definedName>
    <definedName name="_xlnm._FilterDatabase" localSheetId="5" hidden="1">TSS!$A$1:$D$80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1" l="1"/>
  <c r="G66" i="11"/>
  <c r="G58" i="11"/>
  <c r="G50" i="11"/>
  <c r="G42" i="11"/>
  <c r="G34" i="11"/>
  <c r="G26" i="11"/>
  <c r="G18" i="11"/>
  <c r="G10" i="11"/>
  <c r="G2" i="11"/>
  <c r="E29" i="11"/>
  <c r="E33" i="11"/>
  <c r="E21" i="11"/>
  <c r="E25" i="11"/>
  <c r="E13" i="11"/>
  <c r="E17" i="11"/>
  <c r="E5" i="11"/>
  <c r="E9" i="11"/>
  <c r="E37" i="11"/>
  <c r="E41" i="11"/>
  <c r="E61" i="11"/>
  <c r="E65" i="11"/>
  <c r="E53" i="11"/>
  <c r="E57" i="11"/>
  <c r="E45" i="11"/>
  <c r="E49" i="11"/>
  <c r="E69" i="11"/>
  <c r="E73" i="11"/>
  <c r="E28" i="11"/>
  <c r="E32" i="11"/>
  <c r="E20" i="11"/>
  <c r="E24" i="11"/>
  <c r="E12" i="11"/>
  <c r="E16" i="11"/>
  <c r="E4" i="11"/>
  <c r="E8" i="11"/>
  <c r="E36" i="11"/>
  <c r="E40" i="11"/>
  <c r="E60" i="11"/>
  <c r="E64" i="11"/>
  <c r="E52" i="11"/>
  <c r="E56" i="11"/>
  <c r="E44" i="11"/>
  <c r="E48" i="11"/>
  <c r="E68" i="11"/>
  <c r="E72" i="11"/>
  <c r="E27" i="11"/>
  <c r="E31" i="11"/>
  <c r="E19" i="11"/>
  <c r="E23" i="11"/>
  <c r="E11" i="11"/>
  <c r="E15" i="11"/>
  <c r="E3" i="11"/>
  <c r="E7" i="11"/>
  <c r="E35" i="11"/>
  <c r="E39" i="11"/>
  <c r="E59" i="11"/>
  <c r="E63" i="11"/>
  <c r="E51" i="11"/>
  <c r="E55" i="11"/>
  <c r="E43" i="11"/>
  <c r="E47" i="11"/>
  <c r="E67" i="11"/>
  <c r="E71" i="11"/>
  <c r="E66" i="11"/>
  <c r="E70" i="11"/>
  <c r="E26" i="11"/>
  <c r="E30" i="11"/>
  <c r="E18" i="11"/>
  <c r="E22" i="11"/>
  <c r="E10" i="11"/>
  <c r="E14" i="11"/>
  <c r="E2" i="11"/>
  <c r="E6" i="11"/>
  <c r="E34" i="11"/>
  <c r="E38" i="11"/>
  <c r="E58" i="11"/>
  <c r="E62" i="11"/>
  <c r="E50" i="11"/>
  <c r="E54" i="11"/>
  <c r="E42" i="11"/>
  <c r="E46" i="11"/>
  <c r="J7" i="3"/>
  <c r="J95" i="1"/>
  <c r="J87" i="1"/>
  <c r="J85" i="1"/>
  <c r="J97" i="1"/>
  <c r="J89" i="1"/>
  <c r="J99" i="1"/>
  <c r="J93" i="1"/>
</calcChain>
</file>

<file path=xl/sharedStrings.xml><?xml version="1.0" encoding="utf-8"?>
<sst xmlns="http://schemas.openxmlformats.org/spreadsheetml/2006/main" count="1184" uniqueCount="106">
  <si>
    <t>Site</t>
  </si>
  <si>
    <t>Date</t>
  </si>
  <si>
    <t>Time</t>
  </si>
  <si>
    <t>Layer</t>
  </si>
  <si>
    <t>temp (C)</t>
  </si>
  <si>
    <t>percent DO</t>
  </si>
  <si>
    <t>DO Concentration (mg/L)</t>
  </si>
  <si>
    <t>salinity (PSU)</t>
  </si>
  <si>
    <t>pH</t>
  </si>
  <si>
    <t>water depth (m)</t>
  </si>
  <si>
    <t>weather conditions</t>
  </si>
  <si>
    <t>chl a µg/L</t>
  </si>
  <si>
    <t>NGB4</t>
  </si>
  <si>
    <t>surface</t>
  </si>
  <si>
    <t>Bottom</t>
  </si>
  <si>
    <t>S18</t>
  </si>
  <si>
    <t>Range Point</t>
  </si>
  <si>
    <t>S10</t>
  </si>
  <si>
    <t>S16</t>
  </si>
  <si>
    <t>Opal Beach (deep)</t>
  </si>
  <si>
    <t>H31</t>
  </si>
  <si>
    <t>NB Causeway</t>
  </si>
  <si>
    <t>N1</t>
  </si>
  <si>
    <t>NGB8</t>
  </si>
  <si>
    <t>N2</t>
  </si>
  <si>
    <t>N7</t>
  </si>
  <si>
    <t>H16</t>
  </si>
  <si>
    <t>N9</t>
  </si>
  <si>
    <t>NGB6</t>
  </si>
  <si>
    <t>G1</t>
  </si>
  <si>
    <t>G9</t>
  </si>
  <si>
    <t>Turbidity (FNU)</t>
  </si>
  <si>
    <t>flat calm, sunny, no clouds, no wind 40degF</t>
  </si>
  <si>
    <t>bottom</t>
  </si>
  <si>
    <t>S</t>
  </si>
  <si>
    <t>VOB</t>
  </si>
  <si>
    <t>B</t>
  </si>
  <si>
    <t>NGB 8</t>
  </si>
  <si>
    <t>NGB 6</t>
  </si>
  <si>
    <t>NGB 4</t>
  </si>
  <si>
    <t>Williams Creek</t>
  </si>
  <si>
    <t>calm, 0% clouds</t>
  </si>
  <si>
    <t>hazy from burn</t>
  </si>
  <si>
    <t>large stingray, grasses and drift algae at 3.3 ft</t>
  </si>
  <si>
    <t>no grass at 4.5 ft</t>
  </si>
  <si>
    <t>Secchi (m)</t>
  </si>
  <si>
    <t>Opal Beach</t>
  </si>
  <si>
    <t>Williams Cr Mouth</t>
  </si>
  <si>
    <t xml:space="preserve">NGB4 </t>
  </si>
  <si>
    <t>Sunny 64°F, N wind variable, 0% clouds</t>
  </si>
  <si>
    <t>sunny, partly cloudy (50%0, SW winds about 5 mph</t>
  </si>
  <si>
    <t>Latitude</t>
  </si>
  <si>
    <t>Longitude</t>
  </si>
  <si>
    <t>Name</t>
  </si>
  <si>
    <t>Description</t>
  </si>
  <si>
    <t>Navarre Beach Causeway</t>
  </si>
  <si>
    <t>21FLBFA 330300G9</t>
  </si>
  <si>
    <t>21FLBFA330300G1</t>
  </si>
  <si>
    <t>21FLBFA33030H16</t>
  </si>
  <si>
    <t>near Woodlawn Beach</t>
  </si>
  <si>
    <t>21FLBFA 3303H31</t>
  </si>
  <si>
    <t>SRS channel west</t>
  </si>
  <si>
    <t>SRS channel mid</t>
  </si>
  <si>
    <t>SRS channel east</t>
  </si>
  <si>
    <t>Short_name</t>
  </si>
  <si>
    <t>near NB Wastewater treatment plant</t>
  </si>
  <si>
    <t>Willams Creek</t>
  </si>
  <si>
    <t>just east of Oriole Beach</t>
  </si>
  <si>
    <t>near Maplewood Creek, just west of Oriole Beach</t>
  </si>
  <si>
    <t>Kd /m</t>
  </si>
  <si>
    <t>WC Mouth</t>
  </si>
  <si>
    <t>Station</t>
  </si>
  <si>
    <t>sunny, hot, calm 0% clouds</t>
  </si>
  <si>
    <t>hazy, 70% clouds, light chop</t>
  </si>
  <si>
    <t>not bottom values</t>
  </si>
  <si>
    <t>Color PCU</t>
  </si>
  <si>
    <t>WC mouth</t>
  </si>
  <si>
    <t>NLO</t>
  </si>
  <si>
    <t>BSP</t>
  </si>
  <si>
    <t>Panferio</t>
  </si>
  <si>
    <t>EPA</t>
  </si>
  <si>
    <t>camera in shallow and deep (2m) at 8:00 grasses visible at both</t>
  </si>
  <si>
    <t>camera in shallow and deep (2m), grasses visible at both</t>
  </si>
  <si>
    <t>camera in shallow and deep at 8:30, very dark and no sign of grass at deep</t>
  </si>
  <si>
    <t>camera in shallow, snorkeling photos, 9:35 deep BSP photo, grass visible</t>
  </si>
  <si>
    <t>Camera in shallow only</t>
  </si>
  <si>
    <t>shallow camera and 10:50 deep camera</t>
  </si>
  <si>
    <t>DIP ugP/L</t>
  </si>
  <si>
    <t>TSS</t>
  </si>
  <si>
    <t>Date_Collected</t>
  </si>
  <si>
    <t>Entero</t>
  </si>
  <si>
    <t xml:space="preserve"> NB Causeway</t>
  </si>
  <si>
    <t xml:space="preserve"> NGB4</t>
  </si>
  <si>
    <t xml:space="preserve"> G1</t>
  </si>
  <si>
    <t xml:space="preserve"> NGB8</t>
  </si>
  <si>
    <t xml:space="preserve"> G9</t>
  </si>
  <si>
    <t xml:space="preserve"> NGB6</t>
  </si>
  <si>
    <t xml:space="preserve"> H31</t>
  </si>
  <si>
    <t xml:space="preserve"> H16</t>
  </si>
  <si>
    <t xml:space="preserve"> Williams Creek</t>
  </si>
  <si>
    <t>TP_mgPL</t>
  </si>
  <si>
    <t>TKN_mgNL</t>
  </si>
  <si>
    <t>logEntero</t>
  </si>
  <si>
    <t>NH4+ µgN/L</t>
  </si>
  <si>
    <t>NO2- µgN/L</t>
  </si>
  <si>
    <t>NO3-+NO2- µgN/L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</si>
</sst>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6" fillId="0" borderId="0" xfId="0" applyNumberFormat="1" applyFont="1"/>
    <xf numFmtId="0" fontId="6" fillId="0" borderId="0" xfId="0" applyFont="1"/>
    <xf numFmtId="14" fontId="4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7" fillId="0" borderId="0" xfId="1"/>
    <xf numFmtId="2" fontId="0" fillId="0" borderId="0" xfId="0" applyNumberFormat="1"/>
    <xf numFmtId="14" fontId="7" fillId="0" borderId="0" xfId="1" applyNumberFormat="1"/>
    <xf numFmtId="0" fontId="8" fillId="0" borderId="0" xfId="2"/>
    <xf numFmtId="164" fontId="8" fillId="0" borderId="0" xfId="2" applyNumberFormat="1"/>
    <xf numFmtId="2" fontId="4" fillId="0" borderId="0" xfId="0" applyNumberFormat="1" applyFont="1"/>
    <xf numFmtId="0" fontId="0" fillId="3" borderId="0" xfId="0" applyFill="1"/>
    <xf numFmtId="165" fontId="0" fillId="0" borderId="0" xfId="0" applyNumberFormat="1"/>
    <xf numFmtId="0" fontId="9" fillId="0" borderId="0" xfId="0" applyFont="1"/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7" fillId="0" borderId="0" xfId="1" applyAlignment="1">
      <alignment horizontal="center"/>
    </xf>
    <xf numFmtId="14" fontId="7" fillId="0" borderId="0" xfId="1" applyNumberFormat="1" applyAlignment="1">
      <alignment horizontal="center"/>
    </xf>
    <xf numFmtId="166" fontId="7" fillId="0" borderId="0" xfId="1" applyNumberFormat="1" applyAlignment="1">
      <alignment horizontal="center"/>
    </xf>
  </cellXfs>
  <cellStyles count="3">
    <cellStyle name="Normal" xfId="0" builtinId="0"/>
    <cellStyle name="Normal 2" xfId="1" xr:uid="{75DBED18-BE6C-4228-9EB5-2250CFCCA12F}"/>
    <cellStyle name="Normal 3" xfId="2" xr:uid="{C95790CA-78E0-4611-9110-DAF719AB315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BC26-1032-4F8D-9E05-39A9E86FF010}">
  <dimension ref="A1:E10"/>
  <sheetViews>
    <sheetView tabSelected="1" workbookViewId="0">
      <selection activeCell="C2" sqref="C2"/>
    </sheetView>
  </sheetViews>
  <sheetFormatPr defaultRowHeight="15" x14ac:dyDescent="0.25"/>
  <cols>
    <col min="1" max="1" width="13.85546875" customWidth="1"/>
    <col min="2" max="2" width="14.5703125" customWidth="1"/>
    <col min="3" max="4" width="25.42578125" customWidth="1"/>
    <col min="5" max="5" width="45.42578125" customWidth="1"/>
  </cols>
  <sheetData>
    <row r="1" spans="1:5" x14ac:dyDescent="0.25">
      <c r="A1" s="17" t="s">
        <v>51</v>
      </c>
      <c r="B1" s="17" t="s">
        <v>52</v>
      </c>
      <c r="C1" s="17" t="s">
        <v>53</v>
      </c>
      <c r="D1" s="17" t="s">
        <v>64</v>
      </c>
      <c r="E1" s="17" t="s">
        <v>54</v>
      </c>
    </row>
    <row r="2" spans="1:5" x14ac:dyDescent="0.25">
      <c r="A2" s="18">
        <v>30.396966666666668</v>
      </c>
      <c r="B2" s="18">
        <v>-86.864254555555547</v>
      </c>
      <c r="C2" s="17" t="s">
        <v>21</v>
      </c>
      <c r="D2" s="17" t="s">
        <v>21</v>
      </c>
      <c r="E2" s="17" t="s">
        <v>55</v>
      </c>
    </row>
    <row r="3" spans="1:5" x14ac:dyDescent="0.25">
      <c r="A3" s="18">
        <v>30.371686444444446</v>
      </c>
      <c r="B3" s="18">
        <v>-87.094290999999998</v>
      </c>
      <c r="C3" s="17" t="s">
        <v>56</v>
      </c>
      <c r="D3" s="17" t="s">
        <v>30</v>
      </c>
      <c r="E3" s="17" t="s">
        <v>68</v>
      </c>
    </row>
    <row r="4" spans="1:5" x14ac:dyDescent="0.25">
      <c r="A4" s="18">
        <v>30.372112444444443</v>
      </c>
      <c r="B4" s="18">
        <v>-87.09082833333332</v>
      </c>
      <c r="C4" s="17" t="s">
        <v>57</v>
      </c>
      <c r="D4" s="17" t="s">
        <v>29</v>
      </c>
      <c r="E4" s="17" t="s">
        <v>67</v>
      </c>
    </row>
    <row r="5" spans="1:5" x14ac:dyDescent="0.25">
      <c r="A5" s="18">
        <v>30.386282555555557</v>
      </c>
      <c r="B5" s="18">
        <v>-86.990360555555569</v>
      </c>
      <c r="C5" s="17" t="s">
        <v>58</v>
      </c>
      <c r="D5" s="17" t="s">
        <v>26</v>
      </c>
      <c r="E5" s="17" t="s">
        <v>59</v>
      </c>
    </row>
    <row r="6" spans="1:5" x14ac:dyDescent="0.25">
      <c r="A6" s="18">
        <v>30.382926000000001</v>
      </c>
      <c r="B6" s="18">
        <v>-86.881285000000005</v>
      </c>
      <c r="C6" s="17" t="s">
        <v>60</v>
      </c>
      <c r="D6" s="17" t="s">
        <v>20</v>
      </c>
      <c r="E6" s="17" t="s">
        <v>65</v>
      </c>
    </row>
    <row r="7" spans="1:5" x14ac:dyDescent="0.25">
      <c r="A7" s="18">
        <v>30.400666999999999</v>
      </c>
      <c r="B7" s="18">
        <v>-86.889756000000006</v>
      </c>
      <c r="C7" s="17" t="s">
        <v>40</v>
      </c>
      <c r="D7" s="17" t="s">
        <v>66</v>
      </c>
      <c r="E7" s="17" t="s">
        <v>40</v>
      </c>
    </row>
    <row r="8" spans="1:5" x14ac:dyDescent="0.25">
      <c r="A8" s="18">
        <v>30.337856666666667</v>
      </c>
      <c r="B8" s="18">
        <v>-87.170246333333338</v>
      </c>
      <c r="C8" s="17" t="s">
        <v>12</v>
      </c>
      <c r="D8" s="17" t="s">
        <v>12</v>
      </c>
      <c r="E8" s="17" t="s">
        <v>61</v>
      </c>
    </row>
    <row r="9" spans="1:5" x14ac:dyDescent="0.25">
      <c r="A9" s="18">
        <v>30.362455777777779</v>
      </c>
      <c r="B9" s="18">
        <v>-87.068915555555563</v>
      </c>
      <c r="C9" s="17" t="s">
        <v>28</v>
      </c>
      <c r="D9" s="17" t="s">
        <v>28</v>
      </c>
      <c r="E9" s="17" t="s">
        <v>62</v>
      </c>
    </row>
    <row r="10" spans="1:5" x14ac:dyDescent="0.25">
      <c r="A10" s="18">
        <v>30.386243555555552</v>
      </c>
      <c r="B10" s="18">
        <v>-86.94530833333333</v>
      </c>
      <c r="C10" s="17" t="s">
        <v>23</v>
      </c>
      <c r="D10" s="17" t="s">
        <v>23</v>
      </c>
      <c r="E10" s="1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DF44-7D94-4E59-844C-AABE41EB94AF}">
  <dimension ref="A1:M106"/>
  <sheetViews>
    <sheetView workbookViewId="0">
      <pane ySplit="1" topLeftCell="A86" activePane="bottomLeft" state="frozen"/>
      <selection pane="bottomLeft" activeCell="B1" sqref="B1:B1048576"/>
    </sheetView>
  </sheetViews>
  <sheetFormatPr defaultRowHeight="15" x14ac:dyDescent="0.25"/>
  <cols>
    <col min="1" max="1" width="21.85546875" customWidth="1"/>
    <col min="2" max="2" width="12" customWidth="1"/>
    <col min="13" max="13" width="24.28515625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7" t="s">
        <v>31</v>
      </c>
      <c r="L1" s="7" t="s">
        <v>45</v>
      </c>
      <c r="M1" s="7" t="s">
        <v>10</v>
      </c>
    </row>
    <row r="2" spans="1:13" x14ac:dyDescent="0.25">
      <c r="A2" s="4" t="s">
        <v>29</v>
      </c>
      <c r="B2" s="5">
        <v>44811</v>
      </c>
      <c r="C2" s="6">
        <v>0.57986111111111105</v>
      </c>
      <c r="D2" t="s">
        <v>36</v>
      </c>
      <c r="E2" s="4">
        <v>30.6</v>
      </c>
      <c r="F2" s="4">
        <v>103.4</v>
      </c>
      <c r="G2" s="4">
        <v>6.92</v>
      </c>
      <c r="H2" s="4">
        <v>20.309999999999999</v>
      </c>
      <c r="I2" s="4">
        <v>8.1999999999999993</v>
      </c>
    </row>
    <row r="3" spans="1:13" x14ac:dyDescent="0.25">
      <c r="A3" s="4" t="s">
        <v>29</v>
      </c>
      <c r="B3" s="5">
        <v>44811</v>
      </c>
      <c r="C3" s="6">
        <v>0.57986111111111105</v>
      </c>
      <c r="D3" s="4" t="s">
        <v>13</v>
      </c>
      <c r="E3" s="4">
        <v>30.7</v>
      </c>
      <c r="F3" s="4">
        <v>102.2</v>
      </c>
      <c r="G3" s="4">
        <v>6.84</v>
      </c>
      <c r="H3" s="4">
        <v>20.09</v>
      </c>
      <c r="I3" s="4">
        <v>8.17</v>
      </c>
    </row>
    <row r="4" spans="1:13" x14ac:dyDescent="0.25">
      <c r="A4" s="4" t="s">
        <v>30</v>
      </c>
      <c r="B4" s="5">
        <v>44811</v>
      </c>
      <c r="C4" s="6">
        <v>0.59097222222222223</v>
      </c>
      <c r="D4" s="4" t="s">
        <v>14</v>
      </c>
      <c r="E4" s="4">
        <v>30.5</v>
      </c>
      <c r="F4" s="4">
        <v>108.8</v>
      </c>
      <c r="G4" s="4">
        <v>7.3</v>
      </c>
      <c r="H4" s="4">
        <v>20.58</v>
      </c>
      <c r="I4" s="4">
        <v>8.26</v>
      </c>
    </row>
    <row r="5" spans="1:13" x14ac:dyDescent="0.25">
      <c r="A5" s="4" t="s">
        <v>30</v>
      </c>
      <c r="B5" s="5">
        <v>44811</v>
      </c>
      <c r="C5" s="6">
        <v>0.59097222222222223</v>
      </c>
      <c r="D5" t="s">
        <v>34</v>
      </c>
      <c r="E5" s="4">
        <v>30.6</v>
      </c>
      <c r="F5" s="4">
        <v>106.3</v>
      </c>
      <c r="G5" s="4">
        <v>7.12</v>
      </c>
      <c r="H5" s="4">
        <v>20.46</v>
      </c>
      <c r="I5" s="4">
        <v>8.24</v>
      </c>
    </row>
    <row r="6" spans="1:13" x14ac:dyDescent="0.25">
      <c r="A6" s="4" t="s">
        <v>26</v>
      </c>
      <c r="B6" s="5">
        <v>44811</v>
      </c>
      <c r="C6" s="6">
        <v>0.53819444444444442</v>
      </c>
      <c r="D6" t="s">
        <v>36</v>
      </c>
      <c r="E6" s="4">
        <v>30.8</v>
      </c>
      <c r="F6" s="4">
        <v>92.1</v>
      </c>
      <c r="G6" s="4">
        <v>6.08</v>
      </c>
      <c r="H6" s="4">
        <v>22.01</v>
      </c>
      <c r="I6" s="4">
        <v>8.0500000000000007</v>
      </c>
    </row>
    <row r="7" spans="1:13" x14ac:dyDescent="0.25">
      <c r="A7" s="4" t="s">
        <v>26</v>
      </c>
      <c r="B7" s="5">
        <v>44811</v>
      </c>
      <c r="C7" s="6">
        <v>0.53819444444444442</v>
      </c>
      <c r="D7" t="s">
        <v>34</v>
      </c>
      <c r="E7" s="4">
        <v>30.9</v>
      </c>
      <c r="F7" s="4">
        <v>87.5</v>
      </c>
      <c r="G7" s="4">
        <v>5.78</v>
      </c>
      <c r="H7" s="4">
        <v>21.89</v>
      </c>
      <c r="I7" s="4">
        <v>8.0299999999999994</v>
      </c>
    </row>
    <row r="8" spans="1:13" x14ac:dyDescent="0.25">
      <c r="A8" s="4" t="s">
        <v>20</v>
      </c>
      <c r="B8" s="5">
        <v>44811</v>
      </c>
      <c r="C8" s="6">
        <v>0.42777777777777781</v>
      </c>
      <c r="D8" t="s">
        <v>36</v>
      </c>
      <c r="E8" s="4">
        <v>29.2</v>
      </c>
      <c r="F8" s="4">
        <v>96.9</v>
      </c>
      <c r="G8" s="4">
        <v>6.58</v>
      </c>
      <c r="H8" s="4">
        <v>22.19</v>
      </c>
      <c r="I8" s="4">
        <v>8.1</v>
      </c>
    </row>
    <row r="9" spans="1:13" x14ac:dyDescent="0.25">
      <c r="A9" s="4" t="s">
        <v>20</v>
      </c>
      <c r="B9" s="5">
        <v>44811</v>
      </c>
      <c r="C9" s="6">
        <v>0.42777777777777781</v>
      </c>
      <c r="D9" t="s">
        <v>34</v>
      </c>
      <c r="E9" s="4">
        <v>29.1</v>
      </c>
      <c r="F9" s="4">
        <v>100.4</v>
      </c>
      <c r="G9" s="4">
        <v>6.82</v>
      </c>
      <c r="H9" s="4">
        <v>22.3</v>
      </c>
      <c r="I9" s="4">
        <v>8.1300000000000008</v>
      </c>
    </row>
    <row r="10" spans="1:13" x14ac:dyDescent="0.25">
      <c r="A10" s="4" t="s">
        <v>22</v>
      </c>
      <c r="B10" s="5">
        <v>44811</v>
      </c>
      <c r="C10" s="6">
        <v>0.49583333333333335</v>
      </c>
      <c r="D10" t="s">
        <v>34</v>
      </c>
      <c r="E10" s="4">
        <v>30.4</v>
      </c>
      <c r="F10" s="4">
        <v>78.5</v>
      </c>
      <c r="G10" s="4">
        <v>5.2</v>
      </c>
      <c r="H10" s="4">
        <v>22.27</v>
      </c>
      <c r="I10" s="4">
        <v>7.94</v>
      </c>
    </row>
    <row r="11" spans="1:13" x14ac:dyDescent="0.25">
      <c r="A11" s="4" t="s">
        <v>24</v>
      </c>
      <c r="B11" s="5">
        <v>44811</v>
      </c>
      <c r="C11" s="6">
        <v>0.5229166666666667</v>
      </c>
      <c r="D11" t="s">
        <v>34</v>
      </c>
      <c r="E11" s="4">
        <v>30.5</v>
      </c>
      <c r="F11" s="4">
        <v>88.7</v>
      </c>
      <c r="G11" s="4">
        <v>5.88</v>
      </c>
      <c r="H11" s="4">
        <v>22.23</v>
      </c>
      <c r="I11" s="4">
        <v>8.07</v>
      </c>
    </row>
    <row r="12" spans="1:13" x14ac:dyDescent="0.25">
      <c r="A12" s="4" t="s">
        <v>25</v>
      </c>
      <c r="B12" s="5">
        <v>44811</v>
      </c>
      <c r="C12" s="6">
        <v>0.52847222222222223</v>
      </c>
      <c r="D12" t="s">
        <v>34</v>
      </c>
      <c r="E12" s="4">
        <v>30.7</v>
      </c>
      <c r="F12" s="4">
        <v>85.6</v>
      </c>
      <c r="G12" s="4">
        <v>5.66</v>
      </c>
      <c r="H12" s="4">
        <v>21.86</v>
      </c>
      <c r="I12" s="4">
        <v>8.0299999999999994</v>
      </c>
    </row>
    <row r="13" spans="1:13" x14ac:dyDescent="0.25">
      <c r="A13" s="4" t="s">
        <v>27</v>
      </c>
      <c r="B13" s="5">
        <v>44811</v>
      </c>
      <c r="C13" s="6">
        <v>0.55277777777777781</v>
      </c>
      <c r="D13" t="s">
        <v>34</v>
      </c>
      <c r="E13" s="4">
        <v>30.7</v>
      </c>
      <c r="F13" s="4">
        <v>94.4</v>
      </c>
      <c r="G13" s="4">
        <v>6.3</v>
      </c>
      <c r="H13" s="4">
        <v>20.6</v>
      </c>
      <c r="I13" s="4">
        <v>8.14</v>
      </c>
    </row>
    <row r="14" spans="1:13" x14ac:dyDescent="0.25">
      <c r="A14" s="4" t="s">
        <v>21</v>
      </c>
      <c r="B14" s="5">
        <v>44811</v>
      </c>
      <c r="C14" s="6">
        <v>0.46388888888888885</v>
      </c>
      <c r="D14" t="s">
        <v>36</v>
      </c>
      <c r="E14" s="4">
        <v>30</v>
      </c>
      <c r="F14" s="4">
        <v>104.1</v>
      </c>
      <c r="G14" s="4">
        <v>6.98</v>
      </c>
      <c r="H14" s="4">
        <v>22.2</v>
      </c>
      <c r="I14" s="4">
        <v>8.15</v>
      </c>
    </row>
    <row r="15" spans="1:13" x14ac:dyDescent="0.25">
      <c r="A15" s="4" t="s">
        <v>21</v>
      </c>
      <c r="B15" s="5">
        <v>44811</v>
      </c>
      <c r="C15" s="6">
        <v>0.46388888888888885</v>
      </c>
      <c r="D15" t="s">
        <v>34</v>
      </c>
      <c r="E15" s="4">
        <v>29.7</v>
      </c>
      <c r="F15" s="4">
        <v>99.8</v>
      </c>
      <c r="G15" s="4">
        <v>6.72</v>
      </c>
      <c r="H15" s="4">
        <v>22.1</v>
      </c>
      <c r="I15" s="4">
        <v>8.11</v>
      </c>
    </row>
    <row r="16" spans="1:13" x14ac:dyDescent="0.25">
      <c r="A16" s="4" t="s">
        <v>39</v>
      </c>
      <c r="B16" s="5">
        <v>44811</v>
      </c>
      <c r="C16" s="6">
        <v>0.30555555555555552</v>
      </c>
      <c r="D16" s="4" t="s">
        <v>36</v>
      </c>
      <c r="E16" s="4">
        <v>29.7</v>
      </c>
      <c r="F16" s="4">
        <v>76.3</v>
      </c>
      <c r="G16" s="4">
        <v>4.88</v>
      </c>
      <c r="H16" s="4">
        <v>30.02</v>
      </c>
      <c r="I16" s="4">
        <v>8.07</v>
      </c>
    </row>
    <row r="17" spans="1:12" x14ac:dyDescent="0.25">
      <c r="A17" s="4" t="s">
        <v>39</v>
      </c>
      <c r="B17" s="5">
        <v>44811</v>
      </c>
      <c r="C17" s="6">
        <v>0.30555555555555552</v>
      </c>
      <c r="D17" s="4" t="s">
        <v>34</v>
      </c>
      <c r="E17" s="4">
        <v>28.9</v>
      </c>
      <c r="F17" s="4">
        <v>97.7</v>
      </c>
      <c r="G17" s="4">
        <v>6.8</v>
      </c>
      <c r="H17" s="4">
        <v>17.440000000000001</v>
      </c>
      <c r="I17" s="4">
        <v>7.86</v>
      </c>
    </row>
    <row r="18" spans="1:12" x14ac:dyDescent="0.25">
      <c r="A18" s="4" t="s">
        <v>38</v>
      </c>
      <c r="B18" s="5">
        <v>44811</v>
      </c>
      <c r="C18" s="6">
        <v>0.56458333333333333</v>
      </c>
      <c r="D18" s="4" t="s">
        <v>36</v>
      </c>
      <c r="E18" s="4">
        <v>30.1</v>
      </c>
      <c r="F18" s="4">
        <v>21.1</v>
      </c>
      <c r="G18" s="4">
        <v>1.36</v>
      </c>
      <c r="H18" s="4">
        <v>28.2</v>
      </c>
      <c r="I18" s="4">
        <v>7.8</v>
      </c>
    </row>
    <row r="19" spans="1:12" x14ac:dyDescent="0.25">
      <c r="A19" s="4" t="s">
        <v>38</v>
      </c>
      <c r="B19" s="5">
        <v>44811</v>
      </c>
      <c r="C19" s="6">
        <v>0.56458333333333333</v>
      </c>
      <c r="D19" s="4" t="s">
        <v>34</v>
      </c>
      <c r="E19" s="4">
        <v>30.1</v>
      </c>
      <c r="F19" s="4">
        <v>99.7</v>
      </c>
      <c r="G19" s="4">
        <v>6.73</v>
      </c>
      <c r="H19" s="4">
        <v>20.41</v>
      </c>
      <c r="I19" s="4">
        <v>8.18</v>
      </c>
    </row>
    <row r="20" spans="1:12" x14ac:dyDescent="0.25">
      <c r="A20" s="4" t="s">
        <v>37</v>
      </c>
      <c r="B20" s="5">
        <v>44811</v>
      </c>
      <c r="C20" s="6">
        <v>0.50694444444444442</v>
      </c>
      <c r="D20" s="4" t="s">
        <v>36</v>
      </c>
      <c r="E20" s="4">
        <v>30.3</v>
      </c>
      <c r="F20" s="4">
        <v>95.3</v>
      </c>
      <c r="G20" s="4">
        <v>6.53</v>
      </c>
      <c r="H20" s="4">
        <v>22.11</v>
      </c>
      <c r="I20" s="4">
        <v>8.1</v>
      </c>
    </row>
    <row r="21" spans="1:12" x14ac:dyDescent="0.25">
      <c r="A21" s="4" t="s">
        <v>37</v>
      </c>
      <c r="B21" s="5">
        <v>44811</v>
      </c>
      <c r="C21" s="6">
        <v>0.50694444444444442</v>
      </c>
      <c r="D21" s="4" t="s">
        <v>34</v>
      </c>
      <c r="E21" s="4">
        <v>30.4</v>
      </c>
      <c r="F21" s="4">
        <v>97.8</v>
      </c>
      <c r="G21" s="4">
        <v>6.52</v>
      </c>
      <c r="H21" s="4">
        <v>21.35</v>
      </c>
      <c r="I21" s="4">
        <v>8.15</v>
      </c>
    </row>
    <row r="22" spans="1:12" x14ac:dyDescent="0.25">
      <c r="A22" s="4" t="s">
        <v>19</v>
      </c>
      <c r="B22" s="5">
        <v>44811</v>
      </c>
      <c r="C22" s="6">
        <v>0.39513888888888887</v>
      </c>
      <c r="D22" s="4" t="s">
        <v>36</v>
      </c>
      <c r="E22" s="4">
        <v>29.6</v>
      </c>
      <c r="F22" s="4">
        <v>96.3</v>
      </c>
      <c r="G22" s="4">
        <v>6.55</v>
      </c>
      <c r="H22" s="4">
        <v>20.67</v>
      </c>
      <c r="I22" s="4">
        <v>8.16</v>
      </c>
    </row>
    <row r="23" spans="1:12" x14ac:dyDescent="0.25">
      <c r="A23" s="4" t="s">
        <v>19</v>
      </c>
      <c r="B23" s="5">
        <v>44811</v>
      </c>
      <c r="C23" s="6">
        <v>0.39513888888888887</v>
      </c>
      <c r="D23" s="4" t="s">
        <v>34</v>
      </c>
      <c r="E23" s="4">
        <v>29.5</v>
      </c>
      <c r="F23" s="4">
        <v>96.8</v>
      </c>
      <c r="G23" s="4">
        <v>6.57</v>
      </c>
      <c r="H23" s="4">
        <v>20.67</v>
      </c>
      <c r="I23" s="4">
        <v>8.16</v>
      </c>
    </row>
    <row r="24" spans="1:12" x14ac:dyDescent="0.25">
      <c r="A24" s="4" t="s">
        <v>16</v>
      </c>
      <c r="B24" s="5">
        <v>44811</v>
      </c>
      <c r="C24" s="6">
        <v>0.3520833333333333</v>
      </c>
      <c r="D24" s="4" t="s">
        <v>34</v>
      </c>
      <c r="E24" s="4">
        <v>29.8</v>
      </c>
      <c r="F24" s="4">
        <v>95.4</v>
      </c>
      <c r="G24" s="4">
        <v>6.45</v>
      </c>
      <c r="H24" s="4">
        <v>20.27</v>
      </c>
      <c r="I24" s="4">
        <v>8.14</v>
      </c>
    </row>
    <row r="25" spans="1:12" x14ac:dyDescent="0.25">
      <c r="A25" s="4" t="s">
        <v>17</v>
      </c>
      <c r="B25" s="5">
        <v>44811</v>
      </c>
      <c r="C25" s="6">
        <v>0.36874999999999997</v>
      </c>
      <c r="D25" s="4" t="s">
        <v>34</v>
      </c>
      <c r="E25" s="4">
        <v>29.6</v>
      </c>
      <c r="F25" s="4">
        <v>98</v>
      </c>
      <c r="G25" s="4">
        <v>6.68</v>
      </c>
      <c r="H25" s="4">
        <v>20.52</v>
      </c>
      <c r="I25" s="4">
        <v>8.17</v>
      </c>
    </row>
    <row r="26" spans="1:12" x14ac:dyDescent="0.25">
      <c r="A26" s="4" t="s">
        <v>18</v>
      </c>
      <c r="B26" s="5">
        <v>44811</v>
      </c>
      <c r="C26" s="6">
        <v>0.38472222222222219</v>
      </c>
      <c r="D26" s="4" t="s">
        <v>34</v>
      </c>
      <c r="E26" s="4">
        <v>29.4</v>
      </c>
      <c r="F26" s="4">
        <v>91.5</v>
      </c>
      <c r="G26" s="4">
        <v>6.24</v>
      </c>
      <c r="H26" s="4">
        <v>20.57</v>
      </c>
      <c r="I26" s="4">
        <v>8.1</v>
      </c>
    </row>
    <row r="27" spans="1:12" x14ac:dyDescent="0.25">
      <c r="A27" s="4" t="s">
        <v>15</v>
      </c>
      <c r="B27" s="5">
        <v>44811</v>
      </c>
      <c r="C27" s="6">
        <v>0.34375</v>
      </c>
      <c r="D27" s="4" t="s">
        <v>34</v>
      </c>
      <c r="E27" s="4">
        <v>29.8</v>
      </c>
      <c r="F27" s="4">
        <v>95.1</v>
      </c>
      <c r="G27" s="4">
        <v>6.41</v>
      </c>
      <c r="H27" s="4">
        <v>20.22</v>
      </c>
      <c r="I27" s="4">
        <v>8.15</v>
      </c>
    </row>
    <row r="28" spans="1:12" x14ac:dyDescent="0.25">
      <c r="A28" s="3" t="s">
        <v>29</v>
      </c>
      <c r="B28" s="5">
        <v>44854</v>
      </c>
      <c r="C28" s="6">
        <v>0.37847222222222227</v>
      </c>
      <c r="D28" t="s">
        <v>36</v>
      </c>
      <c r="E28" s="4">
        <v>18.7</v>
      </c>
      <c r="F28" s="4">
        <v>92.8</v>
      </c>
      <c r="G28" s="4">
        <v>7.31</v>
      </c>
      <c r="H28" s="4">
        <v>28.99</v>
      </c>
      <c r="I28" s="4">
        <v>8.19</v>
      </c>
      <c r="J28" s="4">
        <v>1.1200000000000001</v>
      </c>
      <c r="K28" s="4">
        <v>4</v>
      </c>
      <c r="L28" s="4"/>
    </row>
    <row r="29" spans="1:12" x14ac:dyDescent="0.25">
      <c r="A29" s="3" t="s">
        <v>29</v>
      </c>
      <c r="B29" s="5">
        <v>44854</v>
      </c>
      <c r="C29" s="6">
        <v>0.37847222222222227</v>
      </c>
      <c r="D29" s="4" t="s">
        <v>13</v>
      </c>
      <c r="E29" s="4">
        <v>19.5</v>
      </c>
      <c r="F29" s="4">
        <v>92.4</v>
      </c>
      <c r="G29" s="4">
        <v>7.14</v>
      </c>
      <c r="H29" s="4">
        <v>29.03</v>
      </c>
      <c r="I29" s="4">
        <v>8.19</v>
      </c>
      <c r="K29" s="4">
        <v>-0.8</v>
      </c>
      <c r="L29" s="4"/>
    </row>
    <row r="30" spans="1:12" x14ac:dyDescent="0.25">
      <c r="A30" s="3" t="s">
        <v>30</v>
      </c>
      <c r="B30" s="5">
        <v>44854</v>
      </c>
      <c r="C30" s="6">
        <v>0.36458333333333331</v>
      </c>
      <c r="D30" s="4" t="s">
        <v>33</v>
      </c>
      <c r="E30" s="4">
        <v>18.7</v>
      </c>
      <c r="F30" s="4">
        <v>90.3</v>
      </c>
      <c r="G30" s="4">
        <v>7.1</v>
      </c>
      <c r="H30" s="4">
        <v>29.06</v>
      </c>
      <c r="I30" s="4">
        <v>8.16</v>
      </c>
      <c r="J30" s="4">
        <v>1.0900000000000001</v>
      </c>
      <c r="K30" s="4">
        <v>-0.6</v>
      </c>
      <c r="L30" s="4"/>
    </row>
    <row r="31" spans="1:12" x14ac:dyDescent="0.25">
      <c r="A31" s="3" t="s">
        <v>30</v>
      </c>
      <c r="B31" s="5">
        <v>44854</v>
      </c>
      <c r="C31" s="6">
        <v>0.36458333333333331</v>
      </c>
      <c r="D31" t="s">
        <v>34</v>
      </c>
      <c r="E31" s="4">
        <v>19.7</v>
      </c>
      <c r="F31" s="4">
        <v>93</v>
      </c>
      <c r="G31" s="4">
        <v>7.16</v>
      </c>
      <c r="H31" s="4">
        <v>29.03</v>
      </c>
      <c r="I31" s="4">
        <v>8.16</v>
      </c>
      <c r="K31" s="4">
        <v>-0.8</v>
      </c>
      <c r="L31" s="4"/>
    </row>
    <row r="32" spans="1:12" x14ac:dyDescent="0.25">
      <c r="A32" s="4" t="s">
        <v>26</v>
      </c>
      <c r="B32" s="5">
        <v>44854</v>
      </c>
      <c r="C32" s="6">
        <v>0.41666666666666669</v>
      </c>
      <c r="D32" t="s">
        <v>36</v>
      </c>
      <c r="E32" s="4">
        <v>18.2</v>
      </c>
      <c r="F32" s="4">
        <v>94.7</v>
      </c>
      <c r="G32" s="4">
        <v>7.59</v>
      </c>
      <c r="H32" s="4">
        <v>26.85</v>
      </c>
      <c r="I32" s="4">
        <v>8.11</v>
      </c>
      <c r="J32" s="4">
        <v>0.83</v>
      </c>
      <c r="K32" s="4">
        <v>0</v>
      </c>
      <c r="L32" s="4"/>
    </row>
    <row r="33" spans="1:13" x14ac:dyDescent="0.25">
      <c r="A33" s="4" t="s">
        <v>26</v>
      </c>
      <c r="B33" s="5">
        <v>44854</v>
      </c>
      <c r="C33" s="6">
        <v>0.41666666666666669</v>
      </c>
      <c r="D33" t="s">
        <v>34</v>
      </c>
      <c r="E33" s="4">
        <v>18.2</v>
      </c>
      <c r="F33" s="4">
        <v>93.5</v>
      </c>
      <c r="G33" s="4">
        <v>7.5</v>
      </c>
      <c r="H33" s="4">
        <v>26.85</v>
      </c>
      <c r="I33" s="4">
        <v>8.14</v>
      </c>
      <c r="K33" s="4">
        <v>-0.84</v>
      </c>
      <c r="L33" s="4"/>
    </row>
    <row r="34" spans="1:13" x14ac:dyDescent="0.25">
      <c r="A34" s="4" t="s">
        <v>20</v>
      </c>
      <c r="B34" s="5">
        <v>44854</v>
      </c>
      <c r="C34" s="6">
        <v>0.47222222222222227</v>
      </c>
      <c r="D34" t="s">
        <v>36</v>
      </c>
      <c r="E34" s="4">
        <v>18.5</v>
      </c>
      <c r="F34" s="4">
        <v>100.9</v>
      </c>
      <c r="G34" s="4">
        <v>8.19</v>
      </c>
      <c r="H34" s="4">
        <v>24.28</v>
      </c>
      <c r="I34" s="4">
        <v>8.1300000000000008</v>
      </c>
      <c r="J34" s="4">
        <v>2.13</v>
      </c>
      <c r="K34" s="4">
        <v>0</v>
      </c>
      <c r="L34" s="4"/>
    </row>
    <row r="35" spans="1:13" x14ac:dyDescent="0.25">
      <c r="A35" s="4" t="s">
        <v>20</v>
      </c>
      <c r="B35" s="5">
        <v>44854</v>
      </c>
      <c r="C35" s="6">
        <v>0.47222222222222227</v>
      </c>
      <c r="D35" t="s">
        <v>34</v>
      </c>
      <c r="E35" s="4">
        <v>18.8</v>
      </c>
      <c r="F35" s="4">
        <v>97.9</v>
      </c>
      <c r="G35" s="4">
        <v>7.9</v>
      </c>
      <c r="H35" s="4">
        <v>23.9</v>
      </c>
      <c r="I35" s="4">
        <v>8.11</v>
      </c>
      <c r="K35" s="4">
        <v>-0.3</v>
      </c>
      <c r="L35" s="4"/>
    </row>
    <row r="36" spans="1:13" x14ac:dyDescent="0.25">
      <c r="A36" s="4" t="s">
        <v>21</v>
      </c>
      <c r="B36" s="5">
        <v>44854</v>
      </c>
      <c r="C36" s="6">
        <v>0.4861111111111111</v>
      </c>
      <c r="D36" t="s">
        <v>36</v>
      </c>
      <c r="E36" s="4">
        <v>19</v>
      </c>
      <c r="F36" s="4">
        <v>94.8</v>
      </c>
      <c r="G36" s="4">
        <v>7.6</v>
      </c>
      <c r="H36" s="4">
        <v>24.63</v>
      </c>
      <c r="I36" s="4">
        <v>8.08</v>
      </c>
      <c r="J36" s="4">
        <v>4.09</v>
      </c>
      <c r="K36" s="4">
        <v>0</v>
      </c>
      <c r="L36" s="4"/>
    </row>
    <row r="37" spans="1:13" x14ac:dyDescent="0.25">
      <c r="A37" s="4" t="s">
        <v>21</v>
      </c>
      <c r="B37" s="5">
        <v>44854</v>
      </c>
      <c r="C37" s="6">
        <v>0.4861111111111111</v>
      </c>
      <c r="D37" t="s">
        <v>34</v>
      </c>
      <c r="E37" s="4">
        <v>18.600000000000001</v>
      </c>
      <c r="F37" s="4">
        <v>93.9</v>
      </c>
      <c r="G37" s="4">
        <v>7.6</v>
      </c>
      <c r="H37" s="4">
        <v>23.89</v>
      </c>
      <c r="I37" s="4">
        <v>8.09</v>
      </c>
      <c r="K37" s="4">
        <v>-0.5</v>
      </c>
      <c r="L37" s="4"/>
    </row>
    <row r="38" spans="1:13" x14ac:dyDescent="0.25">
      <c r="A38" s="4" t="s">
        <v>39</v>
      </c>
      <c r="B38" s="5">
        <v>44854</v>
      </c>
      <c r="C38" s="6">
        <v>0.34097222222222223</v>
      </c>
      <c r="D38" s="4" t="s">
        <v>36</v>
      </c>
      <c r="E38" s="4">
        <v>20.9</v>
      </c>
      <c r="F38" s="4">
        <v>98.7</v>
      </c>
      <c r="G38" s="4">
        <v>6.76</v>
      </c>
      <c r="H38" s="4">
        <v>29.63</v>
      </c>
      <c r="I38" s="4">
        <v>8.1199999999999992</v>
      </c>
      <c r="J38" s="4">
        <v>6.92</v>
      </c>
      <c r="K38" s="4">
        <v>-0.49</v>
      </c>
      <c r="L38" s="4"/>
    </row>
    <row r="39" spans="1:13" x14ac:dyDescent="0.25">
      <c r="A39" s="4" t="s">
        <v>39</v>
      </c>
      <c r="B39" s="5">
        <v>44854</v>
      </c>
      <c r="C39" s="6">
        <v>0.34097222222222223</v>
      </c>
      <c r="D39" s="4" t="s">
        <v>34</v>
      </c>
      <c r="E39" s="4">
        <v>20</v>
      </c>
      <c r="F39" s="4">
        <v>95</v>
      </c>
      <c r="G39" s="4">
        <v>7.28</v>
      </c>
      <c r="H39" s="4">
        <v>28.85</v>
      </c>
      <c r="I39" s="4">
        <v>8.11</v>
      </c>
      <c r="K39" s="4">
        <v>-0.76</v>
      </c>
      <c r="L39" s="4"/>
      <c r="M39" s="4" t="s">
        <v>32</v>
      </c>
    </row>
    <row r="40" spans="1:13" x14ac:dyDescent="0.25">
      <c r="A40" s="4" t="s">
        <v>38</v>
      </c>
      <c r="B40" s="5">
        <v>44854</v>
      </c>
      <c r="C40" s="6">
        <v>0.39583333333333331</v>
      </c>
      <c r="D40" s="4" t="s">
        <v>36</v>
      </c>
      <c r="E40" s="4">
        <v>21</v>
      </c>
      <c r="F40" s="4">
        <v>94.3</v>
      </c>
      <c r="G40" s="4">
        <v>7.07</v>
      </c>
      <c r="H40" s="4">
        <v>29.46</v>
      </c>
      <c r="I40" s="4">
        <v>8.18</v>
      </c>
      <c r="J40" s="4">
        <v>5.15</v>
      </c>
      <c r="K40" s="4">
        <v>0.92</v>
      </c>
      <c r="L40" s="4"/>
    </row>
    <row r="41" spans="1:13" x14ac:dyDescent="0.25">
      <c r="A41" s="4" t="s">
        <v>38</v>
      </c>
      <c r="B41" s="5">
        <v>44854</v>
      </c>
      <c r="C41" s="6">
        <v>0.39583333333333331</v>
      </c>
      <c r="D41" s="4" t="s">
        <v>34</v>
      </c>
      <c r="E41" s="4">
        <v>19</v>
      </c>
      <c r="F41" s="4">
        <v>96.7</v>
      </c>
      <c r="G41" s="4">
        <v>7.58</v>
      </c>
      <c r="H41" s="4">
        <v>28.28</v>
      </c>
      <c r="I41" s="4">
        <v>8.16</v>
      </c>
      <c r="K41" s="4">
        <v>-0.69</v>
      </c>
      <c r="L41" s="4"/>
    </row>
    <row r="42" spans="1:13" x14ac:dyDescent="0.25">
      <c r="A42" s="4" t="s">
        <v>37</v>
      </c>
      <c r="B42" s="5">
        <v>44854</v>
      </c>
      <c r="C42" s="6">
        <v>0.43055555555555558</v>
      </c>
      <c r="D42" s="4" t="s">
        <v>36</v>
      </c>
      <c r="E42" s="4">
        <v>20.100000000000001</v>
      </c>
      <c r="F42" s="4">
        <v>91.8</v>
      </c>
      <c r="G42" s="4">
        <v>7.11</v>
      </c>
      <c r="H42" s="4">
        <v>26.86</v>
      </c>
      <c r="I42" s="4">
        <v>8.0500000000000007</v>
      </c>
      <c r="J42" s="4">
        <v>4.2</v>
      </c>
      <c r="K42" s="4">
        <v>1.56</v>
      </c>
      <c r="L42" s="4"/>
    </row>
    <row r="43" spans="1:13" x14ac:dyDescent="0.25">
      <c r="A43" s="4" t="s">
        <v>37</v>
      </c>
      <c r="B43" s="5">
        <v>44854</v>
      </c>
      <c r="C43" s="6">
        <v>0.43055555555555558</v>
      </c>
      <c r="D43" s="4" t="s">
        <v>34</v>
      </c>
      <c r="E43" s="4">
        <v>19</v>
      </c>
      <c r="F43" s="4">
        <v>94</v>
      </c>
      <c r="G43" s="4">
        <v>7.47</v>
      </c>
      <c r="H43" s="4">
        <v>25.9</v>
      </c>
      <c r="I43" s="4">
        <v>8.0299999999999994</v>
      </c>
      <c r="K43" s="4">
        <v>-0.52</v>
      </c>
      <c r="L43" s="4"/>
    </row>
    <row r="44" spans="1:13" x14ac:dyDescent="0.25">
      <c r="A44" t="s">
        <v>40</v>
      </c>
      <c r="B44" s="5">
        <v>44854</v>
      </c>
      <c r="C44" s="6">
        <v>0.27083333333333331</v>
      </c>
      <c r="D44" s="4" t="s">
        <v>36</v>
      </c>
      <c r="E44" s="4">
        <v>20.6</v>
      </c>
      <c r="F44" s="4">
        <v>67.599999999999994</v>
      </c>
      <c r="G44" s="4">
        <v>5.28</v>
      </c>
      <c r="H44" s="4">
        <v>23.71</v>
      </c>
      <c r="I44" s="4">
        <v>7.57</v>
      </c>
      <c r="J44" s="4">
        <v>0.51300000000000001</v>
      </c>
      <c r="K44" s="4">
        <v>6.28</v>
      </c>
      <c r="L44" s="4"/>
    </row>
    <row r="45" spans="1:13" x14ac:dyDescent="0.25">
      <c r="A45" t="s">
        <v>40</v>
      </c>
      <c r="B45" s="5">
        <v>44854</v>
      </c>
      <c r="C45" s="6">
        <v>0.27083333333333331</v>
      </c>
      <c r="D45" s="4" t="s">
        <v>34</v>
      </c>
      <c r="E45" s="4">
        <v>20.5</v>
      </c>
      <c r="F45" s="4">
        <v>63.2</v>
      </c>
      <c r="G45" s="4">
        <v>5</v>
      </c>
      <c r="H45" s="4">
        <v>21.07</v>
      </c>
      <c r="I45" s="4">
        <v>7.26</v>
      </c>
      <c r="J45" s="4"/>
      <c r="K45" s="4">
        <v>6.81</v>
      </c>
      <c r="L45" s="4"/>
    </row>
    <row r="46" spans="1:13" x14ac:dyDescent="0.25">
      <c r="A46" t="s">
        <v>40</v>
      </c>
      <c r="B46" s="11">
        <v>44943</v>
      </c>
      <c r="C46" s="12">
        <v>0.39583333333333331</v>
      </c>
      <c r="D46" t="s">
        <v>36</v>
      </c>
      <c r="E46">
        <v>15.1</v>
      </c>
      <c r="F46">
        <v>66.099999999999994</v>
      </c>
      <c r="G46">
        <v>5.76</v>
      </c>
      <c r="H46">
        <v>23.92</v>
      </c>
      <c r="I46">
        <v>7.23</v>
      </c>
      <c r="K46">
        <v>1.92</v>
      </c>
    </row>
    <row r="47" spans="1:13" x14ac:dyDescent="0.25">
      <c r="A47" t="s">
        <v>40</v>
      </c>
      <c r="B47" s="11">
        <v>44943</v>
      </c>
      <c r="C47" s="12">
        <v>0.39583333333333331</v>
      </c>
      <c r="D47" t="s">
        <v>34</v>
      </c>
      <c r="E47">
        <v>15.1</v>
      </c>
      <c r="F47">
        <v>61.6</v>
      </c>
      <c r="G47">
        <v>6.13</v>
      </c>
      <c r="H47">
        <v>1.78</v>
      </c>
      <c r="I47">
        <v>6.8</v>
      </c>
      <c r="K47">
        <v>2.76</v>
      </c>
      <c r="M47" t="s">
        <v>50</v>
      </c>
    </row>
    <row r="48" spans="1:13" x14ac:dyDescent="0.25">
      <c r="A48" t="s">
        <v>29</v>
      </c>
      <c r="B48" s="11">
        <v>44944</v>
      </c>
      <c r="C48" s="12">
        <v>0.42291666666666666</v>
      </c>
      <c r="D48" t="s">
        <v>36</v>
      </c>
      <c r="E48">
        <v>15.7</v>
      </c>
      <c r="F48">
        <v>95.8</v>
      </c>
      <c r="G48">
        <v>8.2100000000000009</v>
      </c>
      <c r="H48">
        <v>24.35</v>
      </c>
      <c r="I48">
        <v>8.06</v>
      </c>
      <c r="J48">
        <v>0.34300000000000003</v>
      </c>
      <c r="K48">
        <v>0.27</v>
      </c>
    </row>
    <row r="49" spans="1:13" x14ac:dyDescent="0.25">
      <c r="A49" t="s">
        <v>29</v>
      </c>
      <c r="B49" s="11">
        <v>44944</v>
      </c>
      <c r="C49" s="12">
        <v>0.42291666666666666</v>
      </c>
      <c r="D49" t="s">
        <v>34</v>
      </c>
      <c r="E49">
        <v>15.8</v>
      </c>
      <c r="F49">
        <v>97</v>
      </c>
      <c r="G49">
        <v>8.2899999999999991</v>
      </c>
      <c r="H49">
        <v>24.3</v>
      </c>
      <c r="I49">
        <v>8.11</v>
      </c>
      <c r="J49">
        <v>0</v>
      </c>
      <c r="K49">
        <v>0.21</v>
      </c>
      <c r="L49" t="s">
        <v>35</v>
      </c>
    </row>
    <row r="50" spans="1:13" x14ac:dyDescent="0.25">
      <c r="A50" t="s">
        <v>30</v>
      </c>
      <c r="B50" s="11">
        <v>44944</v>
      </c>
      <c r="C50" s="12">
        <v>0.43124999999999997</v>
      </c>
      <c r="D50" t="s">
        <v>36</v>
      </c>
      <c r="E50">
        <v>15.6</v>
      </c>
      <c r="F50">
        <v>102.9</v>
      </c>
      <c r="G50">
        <v>8.8699999999999992</v>
      </c>
      <c r="H50">
        <v>24.17</v>
      </c>
      <c r="I50">
        <v>8.1300000000000008</v>
      </c>
      <c r="J50">
        <v>0.53100000000000003</v>
      </c>
      <c r="K50">
        <v>1.22</v>
      </c>
    </row>
    <row r="51" spans="1:13" x14ac:dyDescent="0.25">
      <c r="A51" t="s">
        <v>30</v>
      </c>
      <c r="B51" s="11">
        <v>44944</v>
      </c>
      <c r="C51" s="12">
        <v>0.43124999999999997</v>
      </c>
      <c r="D51" t="s">
        <v>34</v>
      </c>
      <c r="E51">
        <v>15.8</v>
      </c>
      <c r="F51">
        <v>103.2</v>
      </c>
      <c r="G51">
        <v>8.86</v>
      </c>
      <c r="H51">
        <v>23.55</v>
      </c>
      <c r="I51">
        <v>8.14</v>
      </c>
      <c r="J51">
        <v>0</v>
      </c>
      <c r="K51">
        <v>0.04</v>
      </c>
      <c r="L51" t="s">
        <v>35</v>
      </c>
    </row>
    <row r="52" spans="1:13" x14ac:dyDescent="0.25">
      <c r="A52" t="s">
        <v>26</v>
      </c>
      <c r="B52" s="11">
        <v>44944</v>
      </c>
      <c r="C52" s="12">
        <v>0.39513888888888887</v>
      </c>
      <c r="D52" t="s">
        <v>36</v>
      </c>
      <c r="E52">
        <v>15</v>
      </c>
      <c r="F52">
        <v>98.1</v>
      </c>
      <c r="G52">
        <v>8.5</v>
      </c>
      <c r="H52">
        <v>25.46</v>
      </c>
      <c r="I52">
        <v>8.08</v>
      </c>
      <c r="J52">
        <v>0.79500000000000004</v>
      </c>
      <c r="K52">
        <v>4.8099999999999996</v>
      </c>
    </row>
    <row r="53" spans="1:13" x14ac:dyDescent="0.25">
      <c r="A53" t="s">
        <v>26</v>
      </c>
      <c r="B53" s="11">
        <v>44944</v>
      </c>
      <c r="C53" s="12">
        <v>0.39513888888888887</v>
      </c>
      <c r="D53" t="s">
        <v>34</v>
      </c>
      <c r="E53">
        <v>15.1</v>
      </c>
      <c r="F53">
        <v>97.1</v>
      </c>
      <c r="G53">
        <v>8.3699999999999992</v>
      </c>
      <c r="H53">
        <v>25.45</v>
      </c>
      <c r="I53">
        <v>8.11</v>
      </c>
      <c r="J53">
        <v>0</v>
      </c>
      <c r="K53">
        <v>-0.09</v>
      </c>
      <c r="L53" t="s">
        <v>35</v>
      </c>
    </row>
    <row r="54" spans="1:13" x14ac:dyDescent="0.25">
      <c r="A54" t="s">
        <v>20</v>
      </c>
      <c r="B54" s="11">
        <v>44944</v>
      </c>
      <c r="C54" s="12">
        <v>0.34652777777777777</v>
      </c>
      <c r="D54" t="s">
        <v>36</v>
      </c>
      <c r="E54">
        <v>14.8</v>
      </c>
      <c r="F54">
        <v>97.3</v>
      </c>
      <c r="G54">
        <v>8.39</v>
      </c>
      <c r="H54">
        <v>26.15</v>
      </c>
      <c r="I54">
        <v>7.94</v>
      </c>
      <c r="J54">
        <v>1.42</v>
      </c>
      <c r="K54">
        <v>-0.22</v>
      </c>
    </row>
    <row r="55" spans="1:13" x14ac:dyDescent="0.25">
      <c r="A55" t="s">
        <v>20</v>
      </c>
      <c r="B55" s="11">
        <v>44944</v>
      </c>
      <c r="C55" s="12">
        <v>0.34652777777777777</v>
      </c>
      <c r="D55" t="s">
        <v>34</v>
      </c>
      <c r="E55">
        <v>14.9</v>
      </c>
      <c r="F55">
        <v>97.9</v>
      </c>
      <c r="G55">
        <v>8.44</v>
      </c>
      <c r="H55">
        <v>26.15</v>
      </c>
      <c r="I55">
        <v>7.95</v>
      </c>
      <c r="J55">
        <v>0</v>
      </c>
      <c r="K55">
        <v>-0.25</v>
      </c>
      <c r="L55" t="s">
        <v>35</v>
      </c>
    </row>
    <row r="56" spans="1:13" x14ac:dyDescent="0.25">
      <c r="A56" t="s">
        <v>21</v>
      </c>
      <c r="B56" s="11">
        <v>44944</v>
      </c>
      <c r="C56" s="12">
        <v>0.36388888888888887</v>
      </c>
      <c r="D56" t="s">
        <v>36</v>
      </c>
      <c r="E56">
        <v>14.4</v>
      </c>
      <c r="F56">
        <v>99.3</v>
      </c>
      <c r="G56">
        <v>8.6199999999999992</v>
      </c>
      <c r="H56">
        <v>26.31</v>
      </c>
      <c r="I56">
        <v>7.99</v>
      </c>
      <c r="J56">
        <v>3.72</v>
      </c>
      <c r="K56">
        <v>-0.26</v>
      </c>
    </row>
    <row r="57" spans="1:13" x14ac:dyDescent="0.25">
      <c r="A57" t="s">
        <v>21</v>
      </c>
      <c r="B57" s="11">
        <v>44944</v>
      </c>
      <c r="C57" s="12">
        <v>0.36388888888888887</v>
      </c>
      <c r="D57" t="s">
        <v>34</v>
      </c>
      <c r="E57">
        <v>14.6</v>
      </c>
      <c r="F57">
        <v>99.1</v>
      </c>
      <c r="G57">
        <v>8.59</v>
      </c>
      <c r="H57">
        <v>26.29</v>
      </c>
      <c r="I57">
        <v>8.0500000000000007</v>
      </c>
      <c r="J57">
        <v>0</v>
      </c>
      <c r="K57">
        <v>-0.38</v>
      </c>
      <c r="L57" t="s">
        <v>35</v>
      </c>
    </row>
    <row r="58" spans="1:13" x14ac:dyDescent="0.25">
      <c r="A58" t="s">
        <v>39</v>
      </c>
      <c r="B58" s="11">
        <v>44944</v>
      </c>
      <c r="C58" s="12">
        <v>0.4548611111111111</v>
      </c>
      <c r="D58" t="s">
        <v>36</v>
      </c>
      <c r="E58">
        <v>16.100000000000001</v>
      </c>
      <c r="F58">
        <v>94</v>
      </c>
      <c r="G58">
        <v>7.6</v>
      </c>
      <c r="H58">
        <v>30.24</v>
      </c>
      <c r="I58">
        <v>8.2100000000000009</v>
      </c>
      <c r="J58">
        <v>4.5</v>
      </c>
      <c r="K58">
        <v>0.55000000000000004</v>
      </c>
    </row>
    <row r="59" spans="1:13" x14ac:dyDescent="0.25">
      <c r="A59" t="s">
        <v>39</v>
      </c>
      <c r="B59" s="11">
        <v>44944</v>
      </c>
      <c r="C59" s="12">
        <v>0.4548611111111111</v>
      </c>
      <c r="D59" t="s">
        <v>34</v>
      </c>
      <c r="E59">
        <v>15.6</v>
      </c>
      <c r="F59">
        <v>104.1</v>
      </c>
      <c r="G59">
        <v>8.99</v>
      </c>
      <c r="H59">
        <v>23.52</v>
      </c>
      <c r="I59">
        <v>8.2899999999999991</v>
      </c>
      <c r="J59">
        <v>0</v>
      </c>
      <c r="K59">
        <v>-0.13</v>
      </c>
      <c r="L59">
        <v>2.4</v>
      </c>
    </row>
    <row r="60" spans="1:13" x14ac:dyDescent="0.25">
      <c r="A60" t="s">
        <v>38</v>
      </c>
      <c r="B60" s="11">
        <v>44944</v>
      </c>
      <c r="C60" s="12">
        <v>0.41111111111111115</v>
      </c>
      <c r="D60" t="s">
        <v>36</v>
      </c>
      <c r="E60">
        <v>14.3</v>
      </c>
      <c r="F60">
        <v>98.5</v>
      </c>
      <c r="G60">
        <v>8.61</v>
      </c>
      <c r="H60">
        <v>25.29</v>
      </c>
      <c r="I60">
        <v>8.1300000000000008</v>
      </c>
      <c r="J60">
        <v>4.26</v>
      </c>
      <c r="K60">
        <v>0.22</v>
      </c>
    </row>
    <row r="61" spans="1:13" x14ac:dyDescent="0.25">
      <c r="A61" t="s">
        <v>38</v>
      </c>
      <c r="B61" s="11">
        <v>44944</v>
      </c>
      <c r="C61" s="12">
        <v>0.41111111111111115</v>
      </c>
      <c r="D61" t="s">
        <v>34</v>
      </c>
      <c r="E61">
        <v>15.4</v>
      </c>
      <c r="F61">
        <v>104.7</v>
      </c>
      <c r="G61">
        <v>9.06</v>
      </c>
      <c r="H61">
        <v>23.82</v>
      </c>
      <c r="I61">
        <v>8.2100000000000009</v>
      </c>
      <c r="J61">
        <v>0</v>
      </c>
      <c r="K61">
        <v>-0.03</v>
      </c>
      <c r="L61">
        <v>3</v>
      </c>
    </row>
    <row r="62" spans="1:13" x14ac:dyDescent="0.25">
      <c r="A62" t="s">
        <v>37</v>
      </c>
      <c r="B62" s="11">
        <v>44944</v>
      </c>
      <c r="C62" s="12">
        <v>0.38194444444444442</v>
      </c>
      <c r="D62" t="s">
        <v>36</v>
      </c>
      <c r="E62">
        <v>14.4</v>
      </c>
      <c r="F62">
        <v>97.8</v>
      </c>
      <c r="G62">
        <v>8.51</v>
      </c>
      <c r="H62">
        <v>25.82</v>
      </c>
      <c r="I62">
        <v>8.06</v>
      </c>
      <c r="J62">
        <v>4.26</v>
      </c>
      <c r="K62">
        <v>2.64</v>
      </c>
    </row>
    <row r="63" spans="1:13" x14ac:dyDescent="0.25">
      <c r="A63" t="s">
        <v>37</v>
      </c>
      <c r="B63" s="11">
        <v>44944</v>
      </c>
      <c r="C63" s="12">
        <v>0.38194444444444442</v>
      </c>
      <c r="D63" t="s">
        <v>34</v>
      </c>
      <c r="E63">
        <v>14.6</v>
      </c>
      <c r="F63">
        <v>98.9</v>
      </c>
      <c r="G63">
        <v>8.58</v>
      </c>
      <c r="H63">
        <v>25.8</v>
      </c>
      <c r="I63">
        <v>8.11</v>
      </c>
      <c r="J63">
        <v>0</v>
      </c>
      <c r="K63">
        <v>-0.08</v>
      </c>
    </row>
    <row r="64" spans="1:13" x14ac:dyDescent="0.25">
      <c r="A64" t="s">
        <v>40</v>
      </c>
      <c r="B64" s="11">
        <v>45034</v>
      </c>
      <c r="C64" s="12">
        <v>0.39583333333333331</v>
      </c>
      <c r="D64" t="s">
        <v>36</v>
      </c>
      <c r="E64">
        <v>23.4</v>
      </c>
      <c r="F64">
        <v>98</v>
      </c>
      <c r="G64">
        <v>7.48</v>
      </c>
      <c r="H64">
        <v>20.29</v>
      </c>
      <c r="I64">
        <v>7.67</v>
      </c>
      <c r="K64">
        <v>1200</v>
      </c>
      <c r="M64" t="s">
        <v>49</v>
      </c>
    </row>
    <row r="65" spans="1:13" x14ac:dyDescent="0.25">
      <c r="A65" t="s">
        <v>40</v>
      </c>
      <c r="B65" s="11">
        <v>45034</v>
      </c>
      <c r="C65" s="12">
        <v>0.39583333333333331</v>
      </c>
      <c r="D65" t="s">
        <v>34</v>
      </c>
      <c r="E65">
        <v>20.8</v>
      </c>
      <c r="F65">
        <v>76.2</v>
      </c>
      <c r="G65">
        <v>6.43</v>
      </c>
      <c r="H65">
        <v>8.48</v>
      </c>
      <c r="I65">
        <v>6.63</v>
      </c>
      <c r="K65">
        <v>12.31</v>
      </c>
      <c r="L65">
        <v>0.56000000000000005</v>
      </c>
    </row>
    <row r="66" spans="1:13" x14ac:dyDescent="0.25">
      <c r="A66" t="s">
        <v>29</v>
      </c>
      <c r="B66" s="11">
        <v>45035</v>
      </c>
      <c r="C66" s="12">
        <v>0.4375</v>
      </c>
      <c r="D66" t="s">
        <v>36</v>
      </c>
      <c r="E66">
        <v>21.4</v>
      </c>
      <c r="F66">
        <v>117</v>
      </c>
      <c r="G66">
        <v>8.92</v>
      </c>
      <c r="H66">
        <v>25.34</v>
      </c>
      <c r="I66">
        <v>8.16</v>
      </c>
      <c r="J66">
        <v>0.99</v>
      </c>
      <c r="K66">
        <v>5</v>
      </c>
    </row>
    <row r="67" spans="1:13" x14ac:dyDescent="0.25">
      <c r="A67" t="s">
        <v>29</v>
      </c>
      <c r="B67" s="11">
        <v>45035</v>
      </c>
      <c r="C67" s="12">
        <v>0.4375</v>
      </c>
      <c r="D67" t="s">
        <v>34</v>
      </c>
      <c r="E67">
        <v>21.3</v>
      </c>
      <c r="F67">
        <v>108</v>
      </c>
      <c r="G67">
        <v>8.34</v>
      </c>
      <c r="H67">
        <v>24.44</v>
      </c>
      <c r="I67">
        <v>8.0500000000000007</v>
      </c>
      <c r="K67">
        <v>0.17</v>
      </c>
    </row>
    <row r="68" spans="1:13" x14ac:dyDescent="0.25">
      <c r="A68" t="s">
        <v>30</v>
      </c>
      <c r="B68" s="11">
        <v>45035</v>
      </c>
      <c r="C68" s="12">
        <v>0.4465277777777778</v>
      </c>
      <c r="D68" t="s">
        <v>36</v>
      </c>
      <c r="E68">
        <v>21.7</v>
      </c>
      <c r="F68">
        <v>119.4</v>
      </c>
      <c r="G68">
        <v>9.0500000000000007</v>
      </c>
      <c r="H68">
        <v>25.19</v>
      </c>
      <c r="I68">
        <v>8.1199999999999992</v>
      </c>
      <c r="J68">
        <v>0.92</v>
      </c>
      <c r="K68">
        <v>10</v>
      </c>
      <c r="M68" t="s">
        <v>44</v>
      </c>
    </row>
    <row r="69" spans="1:13" x14ac:dyDescent="0.25">
      <c r="A69" t="s">
        <v>30</v>
      </c>
      <c r="B69" s="11">
        <v>45035</v>
      </c>
      <c r="C69" s="12">
        <v>0.4465277777777778</v>
      </c>
      <c r="D69" t="s">
        <v>34</v>
      </c>
      <c r="E69">
        <v>21.4</v>
      </c>
      <c r="F69">
        <v>107.5</v>
      </c>
      <c r="G69">
        <v>8.23</v>
      </c>
      <c r="H69">
        <v>24.71</v>
      </c>
      <c r="I69">
        <v>8.01</v>
      </c>
      <c r="K69">
        <v>0.18</v>
      </c>
      <c r="M69" t="s">
        <v>43</v>
      </c>
    </row>
    <row r="70" spans="1:13" x14ac:dyDescent="0.25">
      <c r="A70" t="s">
        <v>26</v>
      </c>
      <c r="B70" s="11">
        <v>45035</v>
      </c>
      <c r="C70" s="12">
        <v>0.40625</v>
      </c>
      <c r="D70" t="s">
        <v>36</v>
      </c>
      <c r="E70">
        <v>20.9</v>
      </c>
      <c r="F70">
        <v>113.5</v>
      </c>
      <c r="G70">
        <v>8.74</v>
      </c>
      <c r="H70">
        <v>24.9</v>
      </c>
      <c r="I70">
        <v>8.17</v>
      </c>
      <c r="J70">
        <v>1.1000000000000001</v>
      </c>
      <c r="K70">
        <v>0.89</v>
      </c>
    </row>
    <row r="71" spans="1:13" x14ac:dyDescent="0.25">
      <c r="A71" t="s">
        <v>26</v>
      </c>
      <c r="B71" s="11">
        <v>45035</v>
      </c>
      <c r="C71" s="12">
        <v>0.40625</v>
      </c>
      <c r="D71" t="s">
        <v>34</v>
      </c>
      <c r="E71">
        <v>20.9</v>
      </c>
      <c r="F71">
        <v>111.7</v>
      </c>
      <c r="G71">
        <v>8.61</v>
      </c>
      <c r="H71">
        <v>24.88</v>
      </c>
      <c r="I71">
        <v>8.1199999999999992</v>
      </c>
      <c r="K71">
        <v>0.77</v>
      </c>
      <c r="M71" t="s">
        <v>42</v>
      </c>
    </row>
    <row r="72" spans="1:13" x14ac:dyDescent="0.25">
      <c r="A72" t="s">
        <v>20</v>
      </c>
      <c r="B72" s="11">
        <v>45035</v>
      </c>
      <c r="C72" s="12">
        <v>0.33333333333333331</v>
      </c>
      <c r="D72" t="s">
        <v>36</v>
      </c>
      <c r="E72">
        <v>20.6</v>
      </c>
      <c r="F72">
        <v>98.4</v>
      </c>
      <c r="G72">
        <v>7.73</v>
      </c>
      <c r="H72">
        <v>22.94</v>
      </c>
      <c r="I72">
        <v>7.78</v>
      </c>
      <c r="J72">
        <v>2.2829999999999999</v>
      </c>
      <c r="K72">
        <v>1.69</v>
      </c>
    </row>
    <row r="73" spans="1:13" x14ac:dyDescent="0.25">
      <c r="A73" t="s">
        <v>20</v>
      </c>
      <c r="B73" s="11">
        <v>45035</v>
      </c>
      <c r="C73" s="12">
        <v>0.33333333333333331</v>
      </c>
      <c r="D73" t="s">
        <v>34</v>
      </c>
      <c r="E73">
        <v>20.6</v>
      </c>
      <c r="F73">
        <v>98.4</v>
      </c>
      <c r="G73">
        <v>7.73</v>
      </c>
      <c r="H73">
        <v>22.94</v>
      </c>
      <c r="I73">
        <v>7.79</v>
      </c>
      <c r="K73">
        <v>1.32</v>
      </c>
      <c r="M73" t="s">
        <v>41</v>
      </c>
    </row>
    <row r="74" spans="1:13" x14ac:dyDescent="0.25">
      <c r="A74" t="s">
        <v>21</v>
      </c>
      <c r="B74" s="11">
        <v>45035</v>
      </c>
      <c r="C74" s="12">
        <v>0.35625000000000001</v>
      </c>
      <c r="D74" t="s">
        <v>36</v>
      </c>
      <c r="E74">
        <v>21.4</v>
      </c>
      <c r="F74">
        <v>93.4</v>
      </c>
      <c r="G74">
        <v>7.23</v>
      </c>
      <c r="H74">
        <v>22.77</v>
      </c>
      <c r="I74">
        <v>7.89</v>
      </c>
      <c r="J74">
        <v>5</v>
      </c>
      <c r="K74">
        <v>2.29</v>
      </c>
    </row>
    <row r="75" spans="1:13" x14ac:dyDescent="0.25">
      <c r="A75" t="s">
        <v>21</v>
      </c>
      <c r="B75" s="11">
        <v>45035</v>
      </c>
      <c r="C75" s="12">
        <v>0.35625000000000001</v>
      </c>
      <c r="D75" t="s">
        <v>34</v>
      </c>
      <c r="E75">
        <v>20.8</v>
      </c>
      <c r="F75">
        <v>96.1</v>
      </c>
      <c r="G75">
        <v>7.57</v>
      </c>
      <c r="H75">
        <v>21.91</v>
      </c>
      <c r="I75">
        <v>7.88</v>
      </c>
      <c r="K75">
        <v>0.6</v>
      </c>
    </row>
    <row r="76" spans="1:13" x14ac:dyDescent="0.25">
      <c r="A76" t="s">
        <v>39</v>
      </c>
      <c r="B76" s="11">
        <v>45035</v>
      </c>
      <c r="C76" s="12">
        <v>0.46736111111111112</v>
      </c>
      <c r="D76" t="s">
        <v>36</v>
      </c>
      <c r="E76">
        <v>21.4</v>
      </c>
      <c r="F76">
        <v>5.99</v>
      </c>
      <c r="G76">
        <v>5.99</v>
      </c>
      <c r="H76">
        <v>32.83</v>
      </c>
      <c r="I76">
        <v>7.96</v>
      </c>
      <c r="J76">
        <v>6.8</v>
      </c>
      <c r="K76">
        <v>4</v>
      </c>
    </row>
    <row r="77" spans="1:13" x14ac:dyDescent="0.25">
      <c r="A77" t="s">
        <v>39</v>
      </c>
      <c r="B77" s="11">
        <v>45035</v>
      </c>
      <c r="C77" s="12">
        <v>0.46736111111111112</v>
      </c>
      <c r="D77" t="s">
        <v>34</v>
      </c>
      <c r="E77">
        <v>20.9</v>
      </c>
      <c r="F77">
        <v>103.5</v>
      </c>
      <c r="G77">
        <v>8.18</v>
      </c>
      <c r="H77">
        <v>21.05</v>
      </c>
      <c r="I77">
        <v>8.02</v>
      </c>
      <c r="K77">
        <v>0.1</v>
      </c>
    </row>
    <row r="78" spans="1:13" x14ac:dyDescent="0.25">
      <c r="A78" t="s">
        <v>38</v>
      </c>
      <c r="B78" s="11">
        <v>45035</v>
      </c>
      <c r="C78" s="12">
        <v>0.4236111111111111</v>
      </c>
      <c r="D78" t="s">
        <v>36</v>
      </c>
      <c r="E78">
        <v>20.9</v>
      </c>
      <c r="F78">
        <v>20.399999999999999</v>
      </c>
      <c r="G78">
        <v>1.36</v>
      </c>
      <c r="H78">
        <v>22.48</v>
      </c>
      <c r="I78">
        <v>7.42</v>
      </c>
      <c r="J78">
        <v>5.7</v>
      </c>
      <c r="K78">
        <v>11.3</v>
      </c>
    </row>
    <row r="79" spans="1:13" x14ac:dyDescent="0.25">
      <c r="A79" t="s">
        <v>38</v>
      </c>
      <c r="B79" s="11">
        <v>45035</v>
      </c>
      <c r="C79" s="12">
        <v>0.4236111111111111</v>
      </c>
      <c r="D79" t="s">
        <v>34</v>
      </c>
      <c r="E79">
        <v>20.9</v>
      </c>
      <c r="F79">
        <v>103.5</v>
      </c>
      <c r="G79">
        <v>8.02</v>
      </c>
      <c r="H79">
        <v>24.39</v>
      </c>
      <c r="I79">
        <v>8.02</v>
      </c>
      <c r="K79">
        <v>0.18</v>
      </c>
    </row>
    <row r="80" spans="1:13" x14ac:dyDescent="0.25">
      <c r="A80" t="s">
        <v>37</v>
      </c>
      <c r="B80" s="11">
        <v>45035</v>
      </c>
      <c r="C80" s="12">
        <v>0.3923611111111111</v>
      </c>
      <c r="D80" t="s">
        <v>36</v>
      </c>
      <c r="E80">
        <v>21.1</v>
      </c>
      <c r="F80">
        <v>15.8</v>
      </c>
      <c r="G80">
        <v>3.95</v>
      </c>
      <c r="H80">
        <v>24.57</v>
      </c>
      <c r="I80">
        <v>7.85</v>
      </c>
      <c r="J80">
        <v>4.8</v>
      </c>
      <c r="K80">
        <v>9</v>
      </c>
    </row>
    <row r="81" spans="1:13" x14ac:dyDescent="0.25">
      <c r="A81" t="s">
        <v>37</v>
      </c>
      <c r="B81" s="11">
        <v>45035</v>
      </c>
      <c r="C81" s="12">
        <v>0.3923611111111111</v>
      </c>
      <c r="D81" t="s">
        <v>34</v>
      </c>
      <c r="E81">
        <v>20.9</v>
      </c>
      <c r="F81">
        <v>99.9</v>
      </c>
      <c r="G81">
        <v>7.76</v>
      </c>
      <c r="H81">
        <v>24.31</v>
      </c>
      <c r="I81">
        <v>7.89</v>
      </c>
      <c r="K81">
        <v>0.74</v>
      </c>
    </row>
    <row r="82" spans="1:13" x14ac:dyDescent="0.25">
      <c r="A82" t="s">
        <v>40</v>
      </c>
      <c r="B82" s="11">
        <v>45125</v>
      </c>
      <c r="C82" s="12">
        <v>0.375</v>
      </c>
      <c r="D82" t="s">
        <v>36</v>
      </c>
      <c r="E82">
        <v>29.8</v>
      </c>
      <c r="F82">
        <v>32.299999999999997</v>
      </c>
      <c r="G82">
        <v>2.09</v>
      </c>
      <c r="H82">
        <v>19.739999999999998</v>
      </c>
      <c r="I82">
        <v>7.02</v>
      </c>
      <c r="K82">
        <v>3.85</v>
      </c>
    </row>
    <row r="83" spans="1:13" x14ac:dyDescent="0.25">
      <c r="A83" t="s">
        <v>40</v>
      </c>
      <c r="B83" s="11">
        <v>45125</v>
      </c>
      <c r="C83" s="12">
        <v>0.375</v>
      </c>
      <c r="D83" t="s">
        <v>34</v>
      </c>
      <c r="E83">
        <v>26.4</v>
      </c>
      <c r="F83">
        <v>60.5</v>
      </c>
      <c r="G83">
        <v>4.7</v>
      </c>
      <c r="H83">
        <v>2.0499999999999998</v>
      </c>
      <c r="I83">
        <v>6.35</v>
      </c>
      <c r="K83">
        <v>2.66</v>
      </c>
      <c r="L83">
        <v>0.75</v>
      </c>
      <c r="M83" t="s">
        <v>72</v>
      </c>
    </row>
    <row r="84" spans="1:13" x14ac:dyDescent="0.25">
      <c r="A84" t="s">
        <v>29</v>
      </c>
      <c r="B84" s="11">
        <v>45126</v>
      </c>
      <c r="C84" s="12">
        <v>0.42430555555555555</v>
      </c>
      <c r="D84" t="s">
        <v>36</v>
      </c>
      <c r="E84">
        <v>30.9</v>
      </c>
      <c r="F84">
        <v>114.3</v>
      </c>
      <c r="H84">
        <v>20.55</v>
      </c>
      <c r="I84">
        <v>8.09</v>
      </c>
      <c r="J84" s="15"/>
      <c r="K84">
        <v>5.0999999999999996</v>
      </c>
    </row>
    <row r="85" spans="1:13" x14ac:dyDescent="0.25">
      <c r="A85" t="s">
        <v>29</v>
      </c>
      <c r="B85" s="11">
        <v>45126</v>
      </c>
      <c r="C85" s="12">
        <v>0.42430555555555555</v>
      </c>
      <c r="D85" t="s">
        <v>34</v>
      </c>
      <c r="E85">
        <v>31</v>
      </c>
      <c r="F85">
        <v>81.5</v>
      </c>
      <c r="H85">
        <v>20.03</v>
      </c>
      <c r="I85">
        <v>7.79</v>
      </c>
      <c r="J85" s="15">
        <f>4.24*0.3048</f>
        <v>1.2923520000000002</v>
      </c>
      <c r="K85">
        <v>6.68</v>
      </c>
      <c r="L85" t="s">
        <v>35</v>
      </c>
    </row>
    <row r="86" spans="1:13" x14ac:dyDescent="0.25">
      <c r="A86" t="s">
        <v>30</v>
      </c>
      <c r="B86" s="11">
        <v>45126</v>
      </c>
      <c r="C86" s="12">
        <v>0.43402777777777773</v>
      </c>
      <c r="D86" t="s">
        <v>36</v>
      </c>
      <c r="E86">
        <v>31</v>
      </c>
      <c r="F86">
        <v>114</v>
      </c>
      <c r="G86">
        <v>7.4</v>
      </c>
      <c r="H86">
        <v>20.69</v>
      </c>
      <c r="I86">
        <v>8.07</v>
      </c>
      <c r="K86">
        <v>2.0499999999999998</v>
      </c>
    </row>
    <row r="87" spans="1:13" x14ac:dyDescent="0.25">
      <c r="A87" t="s">
        <v>30</v>
      </c>
      <c r="B87" s="11">
        <v>45126</v>
      </c>
      <c r="C87" s="12">
        <v>0.43402777777777773</v>
      </c>
      <c r="D87" t="s">
        <v>34</v>
      </c>
      <c r="E87">
        <v>31</v>
      </c>
      <c r="F87">
        <v>96.4</v>
      </c>
      <c r="G87">
        <v>6.4</v>
      </c>
      <c r="H87">
        <v>20.09</v>
      </c>
      <c r="I87">
        <v>7.95</v>
      </c>
      <c r="J87">
        <f>5*0.3048</f>
        <v>1.524</v>
      </c>
      <c r="K87">
        <v>0.82</v>
      </c>
      <c r="L87">
        <v>1.8</v>
      </c>
    </row>
    <row r="88" spans="1:13" x14ac:dyDescent="0.25">
      <c r="A88" t="s">
        <v>26</v>
      </c>
      <c r="B88" s="11">
        <v>45126</v>
      </c>
      <c r="C88" s="12">
        <v>0.3923611111111111</v>
      </c>
      <c r="D88" t="s">
        <v>36</v>
      </c>
      <c r="E88">
        <v>30.1</v>
      </c>
      <c r="F88">
        <v>93.3</v>
      </c>
      <c r="H88">
        <v>21.29</v>
      </c>
      <c r="I88">
        <v>7.93</v>
      </c>
      <c r="J88" s="15"/>
      <c r="K88">
        <v>10.96</v>
      </c>
    </row>
    <row r="89" spans="1:13" x14ac:dyDescent="0.25">
      <c r="A89" t="s">
        <v>26</v>
      </c>
      <c r="B89" s="11">
        <v>45126</v>
      </c>
      <c r="C89" s="12">
        <v>0.3923611111111111</v>
      </c>
      <c r="D89" t="s">
        <v>34</v>
      </c>
      <c r="E89">
        <v>30.1</v>
      </c>
      <c r="F89">
        <v>96.2</v>
      </c>
      <c r="H89">
        <v>21.29</v>
      </c>
      <c r="I89">
        <v>7.9</v>
      </c>
      <c r="J89" s="15">
        <f>5.5*0.3048</f>
        <v>1.6764000000000001</v>
      </c>
      <c r="K89">
        <v>1.01</v>
      </c>
      <c r="L89">
        <v>1.8</v>
      </c>
    </row>
    <row r="90" spans="1:13" x14ac:dyDescent="0.25">
      <c r="A90" t="s">
        <v>20</v>
      </c>
      <c r="B90" s="11">
        <v>45126</v>
      </c>
      <c r="C90" s="12">
        <v>0.3298611111111111</v>
      </c>
      <c r="D90" t="s">
        <v>36</v>
      </c>
      <c r="E90">
        <v>30</v>
      </c>
      <c r="F90">
        <v>82.9</v>
      </c>
      <c r="G90">
        <v>5.53</v>
      </c>
      <c r="H90">
        <v>22.14</v>
      </c>
      <c r="I90">
        <v>7.7</v>
      </c>
      <c r="K90">
        <v>4.25</v>
      </c>
    </row>
    <row r="91" spans="1:13" x14ac:dyDescent="0.25">
      <c r="A91" t="s">
        <v>20</v>
      </c>
      <c r="B91" s="11">
        <v>45126</v>
      </c>
      <c r="C91" s="12">
        <v>0.3298611111111111</v>
      </c>
      <c r="D91" t="s">
        <v>34</v>
      </c>
      <c r="E91">
        <v>30</v>
      </c>
      <c r="F91">
        <v>81.2</v>
      </c>
      <c r="G91">
        <v>5.45</v>
      </c>
      <c r="H91">
        <v>22.12</v>
      </c>
      <c r="I91">
        <v>7.71</v>
      </c>
      <c r="K91">
        <v>3.45</v>
      </c>
      <c r="L91">
        <v>1.75</v>
      </c>
      <c r="M91" t="s">
        <v>73</v>
      </c>
    </row>
    <row r="92" spans="1:13" x14ac:dyDescent="0.25">
      <c r="A92" t="s">
        <v>21</v>
      </c>
      <c r="B92" s="11">
        <v>45126</v>
      </c>
      <c r="C92" s="12">
        <v>0.34097222222222223</v>
      </c>
      <c r="D92" t="s">
        <v>36</v>
      </c>
      <c r="E92">
        <v>30.1</v>
      </c>
      <c r="F92">
        <v>86</v>
      </c>
      <c r="H92">
        <v>22.69</v>
      </c>
      <c r="I92">
        <v>7.74</v>
      </c>
      <c r="K92">
        <v>1.26</v>
      </c>
    </row>
    <row r="93" spans="1:13" x14ac:dyDescent="0.25">
      <c r="A93" t="s">
        <v>21</v>
      </c>
      <c r="B93" s="11">
        <v>45126</v>
      </c>
      <c r="C93" s="12">
        <v>0.34097222222222223</v>
      </c>
      <c r="D93" t="s">
        <v>34</v>
      </c>
      <c r="E93">
        <v>30.3</v>
      </c>
      <c r="F93">
        <v>86.5</v>
      </c>
      <c r="H93">
        <v>22.64</v>
      </c>
      <c r="I93">
        <v>7.75</v>
      </c>
      <c r="J93" s="15">
        <f>12.32*0.3048</f>
        <v>3.7551360000000003</v>
      </c>
      <c r="K93">
        <v>1.36</v>
      </c>
      <c r="L93">
        <v>1.9</v>
      </c>
    </row>
    <row r="94" spans="1:13" x14ac:dyDescent="0.25">
      <c r="A94" t="s">
        <v>39</v>
      </c>
      <c r="B94" s="11">
        <v>45126</v>
      </c>
      <c r="C94" s="12">
        <v>0.45416666666666666</v>
      </c>
      <c r="D94" t="s">
        <v>36</v>
      </c>
      <c r="E94">
        <v>27</v>
      </c>
      <c r="F94">
        <v>84.9</v>
      </c>
      <c r="G94">
        <v>5.46</v>
      </c>
      <c r="H94">
        <v>35.61</v>
      </c>
      <c r="I94">
        <v>7.95</v>
      </c>
      <c r="K94">
        <v>4.54</v>
      </c>
    </row>
    <row r="95" spans="1:13" x14ac:dyDescent="0.25">
      <c r="A95" t="s">
        <v>39</v>
      </c>
      <c r="B95" s="11">
        <v>45126</v>
      </c>
      <c r="C95" s="12">
        <v>0.45416666666666666</v>
      </c>
      <c r="D95" t="s">
        <v>34</v>
      </c>
      <c r="E95">
        <v>30.5</v>
      </c>
      <c r="F95">
        <v>104</v>
      </c>
      <c r="G95">
        <v>7.31</v>
      </c>
      <c r="H95">
        <v>12.48</v>
      </c>
      <c r="I95">
        <v>8.16</v>
      </c>
      <c r="J95">
        <f>24.8*0.3048</f>
        <v>7.5590400000000004</v>
      </c>
      <c r="K95">
        <v>1.71</v>
      </c>
    </row>
    <row r="96" spans="1:13" x14ac:dyDescent="0.25">
      <c r="A96" t="s">
        <v>38</v>
      </c>
      <c r="B96" s="11">
        <v>45126</v>
      </c>
      <c r="C96" s="12">
        <v>0.41111111111111115</v>
      </c>
      <c r="D96" t="s">
        <v>36</v>
      </c>
      <c r="E96">
        <v>30.08</v>
      </c>
      <c r="F96">
        <v>102.1</v>
      </c>
      <c r="H96">
        <v>20.49</v>
      </c>
      <c r="I96">
        <v>8.0299999999999994</v>
      </c>
      <c r="J96" s="15"/>
      <c r="K96">
        <v>1.2</v>
      </c>
    </row>
    <row r="97" spans="1:13" x14ac:dyDescent="0.25">
      <c r="A97" t="s">
        <v>38</v>
      </c>
      <c r="B97" s="11">
        <v>45126</v>
      </c>
      <c r="C97" s="12">
        <v>0.41111111111111115</v>
      </c>
      <c r="D97" t="s">
        <v>34</v>
      </c>
      <c r="E97">
        <v>30.5</v>
      </c>
      <c r="F97">
        <v>104.5</v>
      </c>
      <c r="H97">
        <v>18.87</v>
      </c>
      <c r="I97">
        <v>8.08</v>
      </c>
      <c r="J97" s="15">
        <f>18.27*0.3048</f>
        <v>5.5686960000000001</v>
      </c>
      <c r="K97">
        <v>0.77</v>
      </c>
      <c r="L97" t="s">
        <v>35</v>
      </c>
    </row>
    <row r="98" spans="1:13" x14ac:dyDescent="0.25">
      <c r="A98" t="s">
        <v>37</v>
      </c>
      <c r="B98" s="11">
        <v>45126</v>
      </c>
      <c r="C98" s="12">
        <v>0.375</v>
      </c>
      <c r="D98" t="s">
        <v>36</v>
      </c>
      <c r="E98">
        <v>30.9</v>
      </c>
      <c r="F98">
        <v>97.5</v>
      </c>
      <c r="H98">
        <v>21.69</v>
      </c>
      <c r="I98">
        <v>7.93</v>
      </c>
      <c r="J98" s="15"/>
      <c r="K98">
        <v>1.1200000000000001</v>
      </c>
      <c r="M98" t="s">
        <v>74</v>
      </c>
    </row>
    <row r="99" spans="1:13" x14ac:dyDescent="0.25">
      <c r="A99" t="s">
        <v>37</v>
      </c>
      <c r="B99" s="11">
        <v>45126</v>
      </c>
      <c r="C99" s="12">
        <v>0.375</v>
      </c>
      <c r="D99" t="s">
        <v>34</v>
      </c>
      <c r="E99">
        <v>30.6</v>
      </c>
      <c r="F99">
        <v>99.7</v>
      </c>
      <c r="H99">
        <v>21.7</v>
      </c>
      <c r="I99">
        <v>7.94</v>
      </c>
      <c r="J99" s="15">
        <f>16.1*0.3048</f>
        <v>4.907280000000001</v>
      </c>
      <c r="K99">
        <v>1.01</v>
      </c>
      <c r="L99" s="20">
        <v>1.8</v>
      </c>
    </row>
    <row r="100" spans="1:13" x14ac:dyDescent="0.25">
      <c r="A100" t="s">
        <v>78</v>
      </c>
      <c r="B100" s="11">
        <v>45154</v>
      </c>
      <c r="C100" s="12">
        <v>0.36805555555555558</v>
      </c>
      <c r="D100" t="s">
        <v>34</v>
      </c>
      <c r="E100">
        <v>29.3</v>
      </c>
      <c r="F100">
        <v>91.7</v>
      </c>
      <c r="G100">
        <v>5.96</v>
      </c>
      <c r="H100">
        <v>26.46</v>
      </c>
      <c r="I100">
        <v>8.01</v>
      </c>
      <c r="K100">
        <v>0.81</v>
      </c>
      <c r="M100" t="s">
        <v>84</v>
      </c>
    </row>
    <row r="101" spans="1:13" x14ac:dyDescent="0.25">
      <c r="A101" t="s">
        <v>80</v>
      </c>
      <c r="B101" s="11">
        <v>45154</v>
      </c>
      <c r="C101" s="12">
        <v>0.44444444444444442</v>
      </c>
      <c r="D101" t="s">
        <v>34</v>
      </c>
      <c r="E101">
        <v>30.3</v>
      </c>
      <c r="F101">
        <v>101.4</v>
      </c>
      <c r="G101">
        <v>6.58</v>
      </c>
      <c r="H101">
        <v>26.66</v>
      </c>
      <c r="I101">
        <v>8.17</v>
      </c>
      <c r="K101">
        <v>0.45</v>
      </c>
      <c r="M101" t="s">
        <v>86</v>
      </c>
    </row>
    <row r="102" spans="1:13" x14ac:dyDescent="0.25">
      <c r="A102" t="s">
        <v>29</v>
      </c>
      <c r="B102" s="11">
        <v>45154</v>
      </c>
      <c r="C102" s="12">
        <v>0.34930555555555554</v>
      </c>
      <c r="D102" t="s">
        <v>34</v>
      </c>
      <c r="E102">
        <v>30.4</v>
      </c>
      <c r="F102">
        <v>79.099999999999994</v>
      </c>
      <c r="G102">
        <v>5.0999999999999996</v>
      </c>
      <c r="H102">
        <v>27.47</v>
      </c>
      <c r="I102">
        <v>8.02</v>
      </c>
      <c r="K102">
        <v>0.82</v>
      </c>
      <c r="M102" t="s">
        <v>83</v>
      </c>
    </row>
    <row r="103" spans="1:13" x14ac:dyDescent="0.25">
      <c r="A103" t="s">
        <v>30</v>
      </c>
      <c r="B103" s="11">
        <v>45154</v>
      </c>
      <c r="C103" s="12">
        <v>0.34027777777777773</v>
      </c>
      <c r="D103" t="s">
        <v>34</v>
      </c>
      <c r="E103">
        <v>30.3</v>
      </c>
      <c r="F103">
        <v>55.4</v>
      </c>
      <c r="G103">
        <v>4.33</v>
      </c>
      <c r="H103">
        <v>27.21</v>
      </c>
      <c r="I103">
        <v>7.98</v>
      </c>
      <c r="K103">
        <v>0.38</v>
      </c>
      <c r="M103" t="s">
        <v>82</v>
      </c>
    </row>
    <row r="104" spans="1:13" x14ac:dyDescent="0.25">
      <c r="A104" t="s">
        <v>77</v>
      </c>
      <c r="B104" s="11">
        <v>45154</v>
      </c>
      <c r="C104" s="12">
        <v>0.32291666666666669</v>
      </c>
      <c r="D104" t="s">
        <v>34</v>
      </c>
      <c r="E104">
        <v>28.4</v>
      </c>
      <c r="F104">
        <v>37.5</v>
      </c>
      <c r="G104">
        <v>2.5099999999999998</v>
      </c>
      <c r="H104">
        <v>25.61</v>
      </c>
      <c r="I104">
        <v>7.64</v>
      </c>
      <c r="K104">
        <v>1.2</v>
      </c>
      <c r="M104" t="s">
        <v>81</v>
      </c>
    </row>
    <row r="105" spans="1:13" x14ac:dyDescent="0.25">
      <c r="A105" t="s">
        <v>79</v>
      </c>
      <c r="B105" s="11">
        <v>45154</v>
      </c>
      <c r="C105" s="12">
        <v>0.4291666666666667</v>
      </c>
      <c r="D105" t="s">
        <v>34</v>
      </c>
      <c r="E105">
        <v>30.8</v>
      </c>
      <c r="F105">
        <v>102.4</v>
      </c>
      <c r="G105">
        <v>6.55</v>
      </c>
      <c r="H105">
        <v>28.7</v>
      </c>
      <c r="I105">
        <v>8.1</v>
      </c>
      <c r="K105">
        <v>0.5</v>
      </c>
      <c r="M105" t="s">
        <v>85</v>
      </c>
    </row>
    <row r="106" spans="1:13" x14ac:dyDescent="0.25">
      <c r="A106" t="s">
        <v>16</v>
      </c>
      <c r="B106" s="11">
        <v>45154</v>
      </c>
      <c r="C106" s="12">
        <v>0.40625</v>
      </c>
      <c r="D106" t="s">
        <v>34</v>
      </c>
      <c r="E106">
        <v>31.1</v>
      </c>
      <c r="F106">
        <v>103</v>
      </c>
      <c r="G106">
        <v>6.58</v>
      </c>
      <c r="H106">
        <v>27.42</v>
      </c>
      <c r="I106">
        <v>8.09</v>
      </c>
      <c r="K106">
        <v>1.07</v>
      </c>
      <c r="M106" t="s">
        <v>85</v>
      </c>
    </row>
  </sheetData>
  <sortState xmlns:xlrd2="http://schemas.microsoft.com/office/spreadsheetml/2017/richdata2" ref="A2:M106">
    <sortCondition ref="B1:B106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6EF8-5C25-4DE1-9B0A-B57DD049BC31}">
  <dimension ref="A1:C49"/>
  <sheetViews>
    <sheetView workbookViewId="0">
      <selection activeCell="A5" sqref="A5:XFD5"/>
    </sheetView>
  </sheetViews>
  <sheetFormatPr defaultRowHeight="15" x14ac:dyDescent="0.25"/>
  <cols>
    <col min="1" max="1" width="13" customWidth="1"/>
    <col min="2" max="2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69</v>
      </c>
    </row>
    <row r="2" spans="1:3" x14ac:dyDescent="0.25">
      <c r="A2" t="s">
        <v>78</v>
      </c>
      <c r="B2" s="11">
        <v>45154</v>
      </c>
      <c r="C2">
        <v>0.7</v>
      </c>
    </row>
    <row r="3" spans="1:3" x14ac:dyDescent="0.25">
      <c r="A3" t="s">
        <v>80</v>
      </c>
      <c r="B3" s="11">
        <v>45154</v>
      </c>
      <c r="C3">
        <v>0.47</v>
      </c>
    </row>
    <row r="4" spans="1:3" x14ac:dyDescent="0.25">
      <c r="A4" t="s">
        <v>29</v>
      </c>
      <c r="B4" s="11">
        <v>45154</v>
      </c>
      <c r="C4">
        <v>0.49</v>
      </c>
    </row>
    <row r="5" spans="1:3" x14ac:dyDescent="0.25">
      <c r="A5" t="s">
        <v>30</v>
      </c>
      <c r="B5" s="11">
        <v>45154</v>
      </c>
      <c r="C5">
        <v>0.66</v>
      </c>
    </row>
    <row r="6" spans="1:3" x14ac:dyDescent="0.25">
      <c r="A6" t="s">
        <v>77</v>
      </c>
      <c r="B6" s="11">
        <v>45154</v>
      </c>
      <c r="C6">
        <v>1</v>
      </c>
    </row>
    <row r="7" spans="1:3" x14ac:dyDescent="0.25">
      <c r="A7" t="s">
        <v>79</v>
      </c>
      <c r="B7" s="11">
        <v>45154</v>
      </c>
      <c r="C7">
        <v>0.36</v>
      </c>
    </row>
    <row r="8" spans="1:3" x14ac:dyDescent="0.25">
      <c r="A8" t="s">
        <v>16</v>
      </c>
      <c r="B8" s="11">
        <v>45154</v>
      </c>
      <c r="C8">
        <v>0.42</v>
      </c>
    </row>
    <row r="9" spans="1:3" x14ac:dyDescent="0.25">
      <c r="A9" t="s">
        <v>29</v>
      </c>
      <c r="B9" s="11">
        <v>45126</v>
      </c>
      <c r="C9">
        <v>0.99</v>
      </c>
    </row>
    <row r="10" spans="1:3" x14ac:dyDescent="0.25">
      <c r="A10" t="s">
        <v>30</v>
      </c>
      <c r="B10" s="11">
        <v>45126</v>
      </c>
      <c r="C10">
        <v>1.2829999999999999</v>
      </c>
    </row>
    <row r="11" spans="1:3" x14ac:dyDescent="0.25">
      <c r="A11" t="s">
        <v>26</v>
      </c>
      <c r="B11" s="11">
        <v>45126</v>
      </c>
      <c r="C11">
        <v>0.86399999999999999</v>
      </c>
    </row>
    <row r="12" spans="1:3" x14ac:dyDescent="0.25">
      <c r="A12" t="s">
        <v>20</v>
      </c>
      <c r="B12" s="11">
        <v>45126</v>
      </c>
      <c r="C12">
        <v>0.69399999999999995</v>
      </c>
    </row>
    <row r="13" spans="1:3" x14ac:dyDescent="0.25">
      <c r="A13" t="s">
        <v>21</v>
      </c>
      <c r="B13" s="11">
        <v>45126</v>
      </c>
      <c r="C13">
        <v>0.84899999999999998</v>
      </c>
    </row>
    <row r="14" spans="1:3" x14ac:dyDescent="0.25">
      <c r="A14" t="s">
        <v>39</v>
      </c>
      <c r="B14" s="11">
        <v>45126</v>
      </c>
      <c r="C14">
        <v>0.45700000000000002</v>
      </c>
    </row>
    <row r="15" spans="1:3" x14ac:dyDescent="0.25">
      <c r="A15" t="s">
        <v>38</v>
      </c>
      <c r="B15" s="11">
        <v>45126</v>
      </c>
      <c r="C15">
        <v>0.88200000000000001</v>
      </c>
    </row>
    <row r="16" spans="1:3" x14ac:dyDescent="0.25">
      <c r="A16" t="s">
        <v>37</v>
      </c>
      <c r="B16" s="11">
        <v>45126</v>
      </c>
      <c r="C16">
        <v>0.79900000000000004</v>
      </c>
    </row>
    <row r="17" spans="1:3" x14ac:dyDescent="0.25">
      <c r="A17" t="s">
        <v>29</v>
      </c>
      <c r="B17" s="11">
        <v>45035</v>
      </c>
      <c r="C17">
        <v>1.0129999999999999</v>
      </c>
    </row>
    <row r="18" spans="1:3" x14ac:dyDescent="0.25">
      <c r="A18" t="s">
        <v>30</v>
      </c>
      <c r="B18" s="11">
        <v>45035</v>
      </c>
      <c r="C18">
        <v>0.89800000000000002</v>
      </c>
    </row>
    <row r="19" spans="1:3" x14ac:dyDescent="0.25">
      <c r="A19" t="s">
        <v>26</v>
      </c>
      <c r="B19" s="11">
        <v>45035</v>
      </c>
      <c r="C19">
        <v>0.86</v>
      </c>
    </row>
    <row r="20" spans="1:3" x14ac:dyDescent="0.25">
      <c r="A20" t="s">
        <v>20</v>
      </c>
      <c r="B20" s="11">
        <v>45035</v>
      </c>
      <c r="C20">
        <v>0.82899999999999996</v>
      </c>
    </row>
    <row r="21" spans="1:3" x14ac:dyDescent="0.25">
      <c r="A21" t="s">
        <v>21</v>
      </c>
      <c r="B21" s="11">
        <v>45035</v>
      </c>
      <c r="C21">
        <v>0.60599999999999998</v>
      </c>
    </row>
    <row r="22" spans="1:3" x14ac:dyDescent="0.25">
      <c r="A22" t="s">
        <v>39</v>
      </c>
      <c r="B22" s="11">
        <v>45035</v>
      </c>
      <c r="C22">
        <v>0.499</v>
      </c>
    </row>
    <row r="23" spans="1:3" x14ac:dyDescent="0.25">
      <c r="A23" t="s">
        <v>38</v>
      </c>
      <c r="B23" s="11">
        <v>45035</v>
      </c>
      <c r="C23">
        <v>0.499</v>
      </c>
    </row>
    <row r="24" spans="1:3" x14ac:dyDescent="0.25">
      <c r="A24" t="s">
        <v>37</v>
      </c>
      <c r="B24" s="11">
        <v>45035</v>
      </c>
      <c r="C24">
        <v>0.56899999999999995</v>
      </c>
    </row>
    <row r="25" spans="1:3" x14ac:dyDescent="0.25">
      <c r="A25" t="s">
        <v>29</v>
      </c>
      <c r="B25" s="11">
        <v>44944</v>
      </c>
      <c r="C25">
        <v>1.4777</v>
      </c>
    </row>
    <row r="26" spans="1:3" x14ac:dyDescent="0.25">
      <c r="A26" t="s">
        <v>30</v>
      </c>
      <c r="B26" s="11">
        <v>44944</v>
      </c>
      <c r="C26">
        <v>0.86799999999999999</v>
      </c>
    </row>
    <row r="27" spans="1:3" x14ac:dyDescent="0.25">
      <c r="A27" t="s">
        <v>26</v>
      </c>
      <c r="B27" s="11">
        <v>44944</v>
      </c>
      <c r="C27">
        <v>1.0044999999999999</v>
      </c>
    </row>
    <row r="28" spans="1:3" x14ac:dyDescent="0.25">
      <c r="A28" t="s">
        <v>20</v>
      </c>
      <c r="B28" s="11">
        <v>44944</v>
      </c>
      <c r="C28">
        <v>0.33850000000000002</v>
      </c>
    </row>
    <row r="29" spans="1:3" x14ac:dyDescent="0.25">
      <c r="A29" t="s">
        <v>21</v>
      </c>
      <c r="B29" s="11">
        <v>44944</v>
      </c>
      <c r="C29">
        <v>0.35160000000000002</v>
      </c>
    </row>
    <row r="30" spans="1:3" x14ac:dyDescent="0.25">
      <c r="A30" t="s">
        <v>39</v>
      </c>
      <c r="B30" s="11">
        <v>44944</v>
      </c>
      <c r="C30">
        <v>0.61699999999999999</v>
      </c>
    </row>
    <row r="31" spans="1:3" x14ac:dyDescent="0.25">
      <c r="A31" t="s">
        <v>38</v>
      </c>
      <c r="B31" s="11">
        <v>44944</v>
      </c>
      <c r="C31">
        <v>0.52941000000000005</v>
      </c>
    </row>
    <row r="32" spans="1:3" x14ac:dyDescent="0.25">
      <c r="A32" t="s">
        <v>37</v>
      </c>
      <c r="B32" s="11">
        <v>44944</v>
      </c>
      <c r="C32">
        <v>0.36087999999999998</v>
      </c>
    </row>
    <row r="33" spans="1:3" x14ac:dyDescent="0.25">
      <c r="A33" t="s">
        <v>30</v>
      </c>
      <c r="B33" s="11">
        <v>44854</v>
      </c>
      <c r="C33">
        <v>1.081</v>
      </c>
    </row>
    <row r="34" spans="1:3" x14ac:dyDescent="0.25">
      <c r="A34" t="s">
        <v>26</v>
      </c>
      <c r="B34" s="11">
        <v>44854</v>
      </c>
      <c r="C34">
        <v>0.83589999999999998</v>
      </c>
    </row>
    <row r="35" spans="1:3" x14ac:dyDescent="0.25">
      <c r="A35" t="s">
        <v>20</v>
      </c>
      <c r="B35" s="11">
        <v>44854</v>
      </c>
      <c r="C35">
        <v>0.58579999999999999</v>
      </c>
    </row>
    <row r="36" spans="1:3" x14ac:dyDescent="0.25">
      <c r="A36" t="s">
        <v>21</v>
      </c>
      <c r="B36" s="11">
        <v>44854</v>
      </c>
      <c r="C36">
        <v>0.54069999999999996</v>
      </c>
    </row>
    <row r="37" spans="1:3" x14ac:dyDescent="0.25">
      <c r="A37" t="s">
        <v>39</v>
      </c>
      <c r="B37" s="11">
        <v>44854</v>
      </c>
      <c r="C37">
        <v>0.47149999999999997</v>
      </c>
    </row>
    <row r="38" spans="1:3" x14ac:dyDescent="0.25">
      <c r="A38" t="s">
        <v>38</v>
      </c>
      <c r="B38" s="11">
        <v>44854</v>
      </c>
      <c r="C38">
        <v>0.44</v>
      </c>
    </row>
    <row r="39" spans="1:3" x14ac:dyDescent="0.25">
      <c r="A39" t="s">
        <v>37</v>
      </c>
      <c r="B39" s="11">
        <v>44854</v>
      </c>
      <c r="C39">
        <v>0.51449999999999996</v>
      </c>
    </row>
    <row r="40" spans="1:3" x14ac:dyDescent="0.25">
      <c r="A40" t="s">
        <v>29</v>
      </c>
      <c r="B40" s="11">
        <v>44811</v>
      </c>
      <c r="C40">
        <v>0.88600000000000001</v>
      </c>
    </row>
    <row r="41" spans="1:3" x14ac:dyDescent="0.25">
      <c r="A41" t="s">
        <v>30</v>
      </c>
      <c r="B41" s="11">
        <v>44811</v>
      </c>
      <c r="C41">
        <v>0.92100000000000004</v>
      </c>
    </row>
    <row r="42" spans="1:3" x14ac:dyDescent="0.25">
      <c r="A42" t="s">
        <v>26</v>
      </c>
      <c r="B42" s="11">
        <v>44811</v>
      </c>
      <c r="C42">
        <v>1.06</v>
      </c>
    </row>
    <row r="43" spans="1:3" x14ac:dyDescent="0.25">
      <c r="A43" t="s">
        <v>20</v>
      </c>
      <c r="B43" s="11">
        <v>44811</v>
      </c>
      <c r="C43">
        <v>1.0920000000000001</v>
      </c>
    </row>
    <row r="44" spans="1:3" x14ac:dyDescent="0.25">
      <c r="A44" t="s">
        <v>21</v>
      </c>
      <c r="B44" s="11">
        <v>44811</v>
      </c>
      <c r="C44">
        <v>1.52</v>
      </c>
    </row>
    <row r="45" spans="1:3" x14ac:dyDescent="0.25">
      <c r="A45" t="s">
        <v>39</v>
      </c>
      <c r="B45" s="11">
        <v>44811</v>
      </c>
      <c r="C45">
        <v>0.93600000000000005</v>
      </c>
    </row>
    <row r="46" spans="1:3" x14ac:dyDescent="0.25">
      <c r="A46" t="s">
        <v>38</v>
      </c>
      <c r="B46" s="11">
        <v>44811</v>
      </c>
      <c r="C46">
        <v>1.2669999999999999</v>
      </c>
    </row>
    <row r="47" spans="1:3" x14ac:dyDescent="0.25">
      <c r="A47" t="s">
        <v>37</v>
      </c>
      <c r="B47" s="11">
        <v>44811</v>
      </c>
      <c r="C47">
        <v>1.3480000000000001</v>
      </c>
    </row>
    <row r="48" spans="1:3" x14ac:dyDescent="0.25">
      <c r="A48" t="s">
        <v>46</v>
      </c>
      <c r="B48" s="11">
        <v>44811</v>
      </c>
      <c r="C48">
        <v>1.1739999999999999</v>
      </c>
    </row>
    <row r="49" spans="1:3" x14ac:dyDescent="0.25">
      <c r="A49" t="s">
        <v>70</v>
      </c>
      <c r="B49" s="11">
        <v>44811</v>
      </c>
      <c r="C49">
        <v>1.2170000000000001</v>
      </c>
    </row>
  </sheetData>
  <sortState xmlns:xlrd2="http://schemas.microsoft.com/office/spreadsheetml/2017/richdata2" ref="A2:C49">
    <sortCondition descending="1" ref="B22:B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7230-0849-405B-B7E8-7E1B752B0CD4}">
  <dimension ref="A1:J100"/>
  <sheetViews>
    <sheetView zoomScale="110" zoomScaleNormal="110" workbookViewId="0">
      <pane ySplit="1" topLeftCell="A83" activePane="bottomLeft" state="frozen"/>
      <selection pane="bottomLeft" activeCell="A97" sqref="A97:XFD97"/>
    </sheetView>
  </sheetViews>
  <sheetFormatPr defaultRowHeight="15" x14ac:dyDescent="0.25"/>
  <cols>
    <col min="1" max="1" width="18" customWidth="1"/>
    <col min="3" max="3" width="17.28515625" customWidth="1"/>
  </cols>
  <sheetData>
    <row r="1" spans="1:10" x14ac:dyDescent="0.25">
      <c r="A1" s="13" t="s">
        <v>0</v>
      </c>
      <c r="B1" s="13" t="s">
        <v>3</v>
      </c>
      <c r="C1" s="13" t="s">
        <v>1</v>
      </c>
      <c r="D1" s="8" t="s">
        <v>11</v>
      </c>
      <c r="E1" s="9" t="s">
        <v>105</v>
      </c>
      <c r="F1" s="9" t="s">
        <v>104</v>
      </c>
      <c r="G1" s="9" t="s">
        <v>103</v>
      </c>
      <c r="H1" s="9" t="s">
        <v>87</v>
      </c>
    </row>
    <row r="2" spans="1:10" x14ac:dyDescent="0.25">
      <c r="A2" s="14" t="s">
        <v>29</v>
      </c>
      <c r="B2" s="14" t="s">
        <v>36</v>
      </c>
      <c r="C2" s="11">
        <v>44811</v>
      </c>
      <c r="D2" s="15">
        <v>2.8154257739691269</v>
      </c>
      <c r="E2" s="15">
        <v>0.60085836909871293</v>
      </c>
      <c r="F2" s="15">
        <v>0.59050966608084354</v>
      </c>
      <c r="G2" s="15">
        <v>2.7316489751606889</v>
      </c>
      <c r="H2" s="15">
        <v>0</v>
      </c>
    </row>
    <row r="3" spans="1:10" x14ac:dyDescent="0.25">
      <c r="A3" s="14" t="s">
        <v>29</v>
      </c>
      <c r="B3" s="14" t="s">
        <v>34</v>
      </c>
      <c r="C3" s="11">
        <v>44811</v>
      </c>
      <c r="D3" s="15">
        <v>5.8035656734763714</v>
      </c>
      <c r="E3" s="15">
        <v>3.6051502145922774</v>
      </c>
      <c r="F3" s="15">
        <v>0.29525483304042177</v>
      </c>
      <c r="G3" s="15">
        <v>10.677659320287766</v>
      </c>
      <c r="H3" s="15">
        <v>0.79558757316524098</v>
      </c>
    </row>
    <row r="4" spans="1:10" x14ac:dyDescent="0.25">
      <c r="A4" s="14" t="s">
        <v>30</v>
      </c>
      <c r="B4" s="14" t="s">
        <v>36</v>
      </c>
      <c r="C4" s="11">
        <v>44811</v>
      </c>
      <c r="D4" s="15">
        <v>2.9586766926309189</v>
      </c>
      <c r="E4" s="15">
        <v>7.8111587982832598</v>
      </c>
      <c r="F4" s="15">
        <v>0.59050966608084354</v>
      </c>
      <c r="G4" s="15">
        <v>2.9584877447716287</v>
      </c>
      <c r="H4" s="15">
        <v>3.4475461503827107</v>
      </c>
    </row>
    <row r="5" spans="1:10" x14ac:dyDescent="0.25">
      <c r="A5" s="14" t="s">
        <v>30</v>
      </c>
      <c r="B5" s="14" t="s">
        <v>34</v>
      </c>
      <c r="C5" s="11">
        <v>44811</v>
      </c>
      <c r="D5" s="15">
        <v>3.5621676023548146</v>
      </c>
      <c r="E5" s="15">
        <v>25.236051502145926</v>
      </c>
      <c r="F5" s="15">
        <v>0.59050966608084354</v>
      </c>
      <c r="G5" s="15">
        <v>0.86314530076683693</v>
      </c>
      <c r="H5" s="15">
        <v>1.3259792886087349</v>
      </c>
    </row>
    <row r="6" spans="1:10" x14ac:dyDescent="0.25">
      <c r="A6" s="14" t="s">
        <v>26</v>
      </c>
      <c r="B6" s="14" t="s">
        <v>36</v>
      </c>
      <c r="C6" s="11">
        <v>44811</v>
      </c>
      <c r="D6" s="15">
        <v>2.0249074029091654</v>
      </c>
      <c r="E6" s="15">
        <v>0.60085836909871293</v>
      </c>
      <c r="F6" s="15">
        <v>0</v>
      </c>
      <c r="G6" s="15">
        <v>2.0746036273872157</v>
      </c>
      <c r="H6" s="15">
        <v>0.79558757316524098</v>
      </c>
    </row>
    <row r="7" spans="1:10" x14ac:dyDescent="0.25">
      <c r="A7" s="14" t="s">
        <v>26</v>
      </c>
      <c r="B7" s="14" t="s">
        <v>34</v>
      </c>
      <c r="C7" s="11">
        <v>44811</v>
      </c>
      <c r="D7" s="15">
        <v>2.8730779172231902</v>
      </c>
      <c r="E7" s="15">
        <v>2.4034334763948517</v>
      </c>
      <c r="F7" s="15">
        <v>0.88576449912126543</v>
      </c>
      <c r="G7" s="15">
        <v>4.0073480866346909</v>
      </c>
      <c r="H7" s="15">
        <v>0.79558757316524098</v>
      </c>
      <c r="J7">
        <f>5*14</f>
        <v>70</v>
      </c>
    </row>
    <row r="8" spans="1:10" x14ac:dyDescent="0.25">
      <c r="A8" s="14" t="s">
        <v>20</v>
      </c>
      <c r="B8" s="14" t="s">
        <v>36</v>
      </c>
      <c r="C8" s="11">
        <v>44811</v>
      </c>
      <c r="D8" s="15">
        <v>3.7814411777143393</v>
      </c>
      <c r="E8" s="15">
        <v>0.60085836909871293</v>
      </c>
      <c r="F8" s="15">
        <v>0</v>
      </c>
      <c r="G8" s="15">
        <v>1.2389354891150641</v>
      </c>
      <c r="H8" s="15">
        <v>0.79558757316524098</v>
      </c>
    </row>
    <row r="9" spans="1:10" x14ac:dyDescent="0.25">
      <c r="A9" s="14" t="s">
        <v>20</v>
      </c>
      <c r="B9" s="14" t="s">
        <v>34</v>
      </c>
      <c r="C9" s="11">
        <v>44811</v>
      </c>
      <c r="D9" s="15">
        <v>3.8449562507908501</v>
      </c>
      <c r="E9" s="15">
        <v>9.012875536480685</v>
      </c>
      <c r="F9" s="15">
        <v>0.59050966608084354</v>
      </c>
      <c r="G9" s="15">
        <v>6.9833753493511486</v>
      </c>
      <c r="H9" s="15">
        <v>3.4475461503827107</v>
      </c>
    </row>
    <row r="10" spans="1:10" x14ac:dyDescent="0.25">
      <c r="A10" s="14" t="s">
        <v>21</v>
      </c>
      <c r="B10" s="14" t="s">
        <v>36</v>
      </c>
      <c r="C10" s="11">
        <v>44811</v>
      </c>
      <c r="D10" s="15">
        <v>1.0307499360162056</v>
      </c>
      <c r="E10" s="15">
        <v>6.6094420600858337</v>
      </c>
      <c r="F10" s="15">
        <v>0.29525483304042177</v>
      </c>
      <c r="G10" s="15">
        <v>9.8526932607616118</v>
      </c>
      <c r="H10" s="15">
        <v>6.6298964430436751</v>
      </c>
    </row>
    <row r="11" spans="1:10" x14ac:dyDescent="0.25">
      <c r="A11" s="14" t="s">
        <v>21</v>
      </c>
      <c r="B11" s="14" t="s">
        <v>34</v>
      </c>
      <c r="C11" s="11">
        <v>44811</v>
      </c>
      <c r="D11" s="15">
        <v>3.5222996795621748</v>
      </c>
      <c r="E11" s="15">
        <v>12.01716738197425</v>
      </c>
      <c r="F11" s="15">
        <v>0.29525483304042177</v>
      </c>
      <c r="G11" s="15">
        <v>4.8031240848192462</v>
      </c>
      <c r="H11" s="15">
        <v>0</v>
      </c>
    </row>
    <row r="12" spans="1:10" x14ac:dyDescent="0.25">
      <c r="A12" s="14" t="s">
        <v>48</v>
      </c>
      <c r="B12" s="14" t="s">
        <v>36</v>
      </c>
      <c r="C12" s="11">
        <v>44811</v>
      </c>
      <c r="D12" s="15">
        <v>2.0837321321277189</v>
      </c>
      <c r="E12" s="15">
        <v>19.2274678111588</v>
      </c>
      <c r="F12" s="15">
        <v>5.9050966608084359</v>
      </c>
      <c r="G12" s="15">
        <v>19.822613921120588</v>
      </c>
      <c r="H12" s="15">
        <v>2.9171544349392162</v>
      </c>
    </row>
    <row r="13" spans="1:10" x14ac:dyDescent="0.25">
      <c r="A13" s="14" t="s">
        <v>48</v>
      </c>
      <c r="B13" s="14" t="s">
        <v>34</v>
      </c>
      <c r="C13" s="11">
        <v>44811</v>
      </c>
      <c r="D13" s="15">
        <v>1.5902688720717477</v>
      </c>
      <c r="E13" s="15">
        <v>1.8025751072961387</v>
      </c>
      <c r="F13" s="15">
        <v>0.88576449912126543</v>
      </c>
      <c r="G13" s="15">
        <v>4.0889726713561512</v>
      </c>
      <c r="H13" s="15">
        <v>1.3259792886087349</v>
      </c>
    </row>
    <row r="14" spans="1:10" x14ac:dyDescent="0.25">
      <c r="A14" s="14" t="s">
        <v>28</v>
      </c>
      <c r="B14" s="14" t="s">
        <v>36</v>
      </c>
      <c r="C14" s="11">
        <v>44811</v>
      </c>
      <c r="D14" s="15">
        <v>7.0846158396810797</v>
      </c>
      <c r="E14" s="15">
        <v>108.15450643776825</v>
      </c>
      <c r="F14" s="15">
        <v>67.613356766256601</v>
      </c>
      <c r="G14" s="15">
        <v>6.4546983217743801</v>
      </c>
      <c r="H14" s="15">
        <v>3.4475461503827107</v>
      </c>
    </row>
    <row r="15" spans="1:10" x14ac:dyDescent="0.25">
      <c r="A15" s="14" t="s">
        <v>28</v>
      </c>
      <c r="B15" s="14" t="s">
        <v>34</v>
      </c>
      <c r="C15" s="11">
        <v>44811</v>
      </c>
      <c r="D15" s="15">
        <v>1.8941640678685931</v>
      </c>
      <c r="E15" s="15">
        <v>3.0042918454935648</v>
      </c>
      <c r="F15" s="15">
        <v>0.59050966608084354</v>
      </c>
      <c r="G15" s="15">
        <v>9.0919679860890792</v>
      </c>
      <c r="H15" s="15">
        <v>0.26519585772174697</v>
      </c>
    </row>
    <row r="16" spans="1:10" x14ac:dyDescent="0.25">
      <c r="A16" s="14" t="s">
        <v>23</v>
      </c>
      <c r="B16" s="14" t="s">
        <v>36</v>
      </c>
      <c r="C16" s="11">
        <v>44811</v>
      </c>
      <c r="D16" s="15">
        <v>1.8931869128981855</v>
      </c>
      <c r="E16" s="15">
        <v>12.618025751072963</v>
      </c>
      <c r="F16" s="15">
        <v>0.59050966608084354</v>
      </c>
      <c r="G16" s="15">
        <v>5.2796497127925006</v>
      </c>
      <c r="H16" s="15">
        <v>0</v>
      </c>
    </row>
    <row r="17" spans="1:8" x14ac:dyDescent="0.25">
      <c r="A17" s="14" t="s">
        <v>23</v>
      </c>
      <c r="B17" s="14" t="s">
        <v>34</v>
      </c>
      <c r="C17" s="11">
        <v>44811</v>
      </c>
      <c r="D17" s="15">
        <v>1.83905252753759</v>
      </c>
      <c r="E17" s="15">
        <v>0.60085836909871293</v>
      </c>
      <c r="F17" s="15">
        <v>0.29525483304042177</v>
      </c>
      <c r="G17" s="15">
        <v>0.79508234493250118</v>
      </c>
      <c r="H17" s="15">
        <v>0.79558757316524098</v>
      </c>
    </row>
    <row r="18" spans="1:8" x14ac:dyDescent="0.25">
      <c r="A18" s="14" t="s">
        <v>46</v>
      </c>
      <c r="B18" s="14" t="s">
        <v>36</v>
      </c>
      <c r="C18" s="11">
        <v>44811</v>
      </c>
      <c r="D18" s="15">
        <v>2.9203722177909315</v>
      </c>
      <c r="E18" s="15">
        <v>1.8025751072961387</v>
      </c>
      <c r="F18" s="15">
        <v>0.59050966608084354</v>
      </c>
      <c r="G18" s="15">
        <v>1.2580180316409968</v>
      </c>
      <c r="H18" s="15">
        <v>0.26519585772174697</v>
      </c>
    </row>
    <row r="19" spans="1:8" x14ac:dyDescent="0.25">
      <c r="A19" s="14" t="s">
        <v>46</v>
      </c>
      <c r="B19" s="14" t="s">
        <v>34</v>
      </c>
      <c r="C19" s="11">
        <v>44811</v>
      </c>
      <c r="D19" s="15">
        <v>1.8476514912771791</v>
      </c>
      <c r="E19" s="15">
        <v>9.012875536480685</v>
      </c>
      <c r="F19" s="15">
        <v>0.29525483304042177</v>
      </c>
      <c r="G19" s="15">
        <v>4.8846637324078026</v>
      </c>
      <c r="H19" s="15">
        <v>3.9779378658262043</v>
      </c>
    </row>
    <row r="20" spans="1:8" x14ac:dyDescent="0.25">
      <c r="A20" s="14" t="s">
        <v>47</v>
      </c>
      <c r="B20" s="14" t="s">
        <v>36</v>
      </c>
      <c r="C20" s="11">
        <v>44811</v>
      </c>
      <c r="D20" s="15">
        <v>3.1081814031033224</v>
      </c>
      <c r="E20" s="15">
        <v>19.2274678111588</v>
      </c>
      <c r="F20" s="15">
        <v>0.59050966608084354</v>
      </c>
      <c r="G20" s="15">
        <v>0.97837667774094084</v>
      </c>
      <c r="H20" s="15">
        <v>2.3867627194957231</v>
      </c>
    </row>
    <row r="21" spans="1:8" x14ac:dyDescent="0.25">
      <c r="A21" s="14" t="s">
        <v>47</v>
      </c>
      <c r="B21" s="14" t="s">
        <v>34</v>
      </c>
      <c r="C21" s="11">
        <v>44811</v>
      </c>
      <c r="D21" s="15">
        <v>3.1740416481088118</v>
      </c>
      <c r="E21" s="15">
        <v>2.4034334763948517</v>
      </c>
      <c r="F21" s="15">
        <v>0.29525483304042177</v>
      </c>
      <c r="G21" s="15">
        <v>1.5917360268237404</v>
      </c>
      <c r="H21" s="15">
        <v>1.3259792886087349</v>
      </c>
    </row>
    <row r="22" spans="1:8" x14ac:dyDescent="0.25">
      <c r="A22" s="14" t="s">
        <v>29</v>
      </c>
      <c r="B22" s="14" t="s">
        <v>36</v>
      </c>
      <c r="C22" s="11">
        <v>44854</v>
      </c>
      <c r="D22" s="15">
        <v>1.0659032412772351</v>
      </c>
      <c r="E22" s="15">
        <v>1.2065772065772078</v>
      </c>
      <c r="F22" s="15">
        <v>0</v>
      </c>
      <c r="G22" s="15">
        <v>3.3549111764580055</v>
      </c>
      <c r="H22" s="15">
        <v>3.0331368012538253</v>
      </c>
    </row>
    <row r="23" spans="1:8" x14ac:dyDescent="0.25">
      <c r="A23" s="14" t="s">
        <v>29</v>
      </c>
      <c r="B23" s="14" t="s">
        <v>34</v>
      </c>
      <c r="C23" s="11">
        <v>44854</v>
      </c>
      <c r="D23" s="15">
        <v>0.64813164258532896</v>
      </c>
      <c r="E23" s="15">
        <v>1.2065772065772078</v>
      </c>
      <c r="F23" s="15">
        <v>0</v>
      </c>
      <c r="G23" s="15">
        <v>4.5461447869543505</v>
      </c>
      <c r="H23" s="15">
        <v>0.39562653929397718</v>
      </c>
    </row>
    <row r="24" spans="1:8" x14ac:dyDescent="0.25">
      <c r="A24" s="14" t="s">
        <v>30</v>
      </c>
      <c r="B24" s="14" t="s">
        <v>36</v>
      </c>
      <c r="C24" s="11">
        <v>44854</v>
      </c>
      <c r="D24" s="15">
        <v>0.76713104395488763</v>
      </c>
      <c r="E24" s="15">
        <v>0</v>
      </c>
      <c r="F24" s="15">
        <v>0</v>
      </c>
      <c r="G24" s="15">
        <v>3.8983995459504426</v>
      </c>
      <c r="H24" s="15">
        <v>2.5056347488618562</v>
      </c>
    </row>
    <row r="25" spans="1:8" x14ac:dyDescent="0.25">
      <c r="A25" s="14" t="s">
        <v>30</v>
      </c>
      <c r="B25" s="14" t="s">
        <v>34</v>
      </c>
      <c r="C25" s="11">
        <v>44854</v>
      </c>
      <c r="D25" s="15">
        <v>0.76294604971712032</v>
      </c>
      <c r="E25" s="15">
        <v>1.8098658098658114</v>
      </c>
      <c r="F25" s="15">
        <v>0</v>
      </c>
      <c r="G25" s="15">
        <v>4.531348076341688</v>
      </c>
      <c r="H25" s="15">
        <v>3.5606388536457958</v>
      </c>
    </row>
    <row r="26" spans="1:8" x14ac:dyDescent="0.25">
      <c r="A26" s="14" t="s">
        <v>26</v>
      </c>
      <c r="B26" s="14" t="s">
        <v>36</v>
      </c>
      <c r="C26" s="11">
        <v>44854</v>
      </c>
      <c r="D26" s="15">
        <v>0.62</v>
      </c>
      <c r="E26" s="15">
        <v>2.4131544131544156</v>
      </c>
      <c r="F26" s="15">
        <v>0</v>
      </c>
      <c r="G26" s="15">
        <v>3.2288618097515851</v>
      </c>
      <c r="H26" s="15">
        <v>4.6156429584297358</v>
      </c>
    </row>
    <row r="27" spans="1:8" x14ac:dyDescent="0.25">
      <c r="A27" s="14" t="s">
        <v>26</v>
      </c>
      <c r="B27" s="14" t="s">
        <v>34</v>
      </c>
      <c r="C27" s="11">
        <v>44854</v>
      </c>
      <c r="D27" s="15">
        <v>0.98</v>
      </c>
      <c r="E27" s="15">
        <v>2.4131544131544156</v>
      </c>
      <c r="F27" s="15">
        <v>0</v>
      </c>
      <c r="G27" s="15">
        <v>3.1748815486652449</v>
      </c>
      <c r="H27" s="15">
        <v>2.5056347488618562</v>
      </c>
    </row>
    <row r="28" spans="1:8" x14ac:dyDescent="0.25">
      <c r="A28" s="14" t="s">
        <v>20</v>
      </c>
      <c r="B28" s="14" t="s">
        <v>36</v>
      </c>
      <c r="C28" s="11">
        <v>44854</v>
      </c>
      <c r="D28" s="15">
        <v>0.73</v>
      </c>
      <c r="E28" s="15">
        <v>1.2065772065772078</v>
      </c>
      <c r="F28" s="15">
        <v>0</v>
      </c>
      <c r="G28" s="15">
        <v>1.3846584848548422</v>
      </c>
      <c r="H28" s="15">
        <v>0.92312859168594696</v>
      </c>
    </row>
    <row r="29" spans="1:8" x14ac:dyDescent="0.25">
      <c r="A29" s="14" t="s">
        <v>20</v>
      </c>
      <c r="B29" s="14" t="s">
        <v>34</v>
      </c>
      <c r="C29" s="11">
        <v>44854</v>
      </c>
      <c r="D29" s="15">
        <v>0.63</v>
      </c>
      <c r="E29" s="15">
        <v>11.462483462483464</v>
      </c>
      <c r="F29" s="15">
        <v>0</v>
      </c>
      <c r="G29" s="15">
        <v>4.4889439600756527</v>
      </c>
      <c r="H29" s="15">
        <v>56.838346145234738</v>
      </c>
    </row>
    <row r="30" spans="1:8" x14ac:dyDescent="0.25">
      <c r="A30" s="14" t="s">
        <v>21</v>
      </c>
      <c r="B30" s="14" t="s">
        <v>36</v>
      </c>
      <c r="C30" s="11">
        <v>44854</v>
      </c>
      <c r="D30" s="15">
        <v>1.2249330223123949</v>
      </c>
      <c r="E30" s="15">
        <v>1.8098658098658114</v>
      </c>
      <c r="F30" s="15">
        <v>0</v>
      </c>
      <c r="G30" s="15">
        <v>1.1508454083297179</v>
      </c>
      <c r="H30" s="15">
        <v>3.0331368012538253</v>
      </c>
    </row>
    <row r="31" spans="1:8" x14ac:dyDescent="0.25">
      <c r="A31" s="14" t="s">
        <v>21</v>
      </c>
      <c r="B31" s="14" t="s">
        <v>34</v>
      </c>
      <c r="C31" s="11">
        <v>44854</v>
      </c>
      <c r="D31" s="15">
        <v>0.5305878913854285</v>
      </c>
      <c r="E31" s="15">
        <v>1.8098658098658114</v>
      </c>
      <c r="F31" s="15">
        <v>0</v>
      </c>
      <c r="G31" s="15">
        <v>1.1129679762051627</v>
      </c>
      <c r="H31" s="15">
        <v>4.0881409060377649</v>
      </c>
    </row>
    <row r="32" spans="1:8" x14ac:dyDescent="0.25">
      <c r="A32" s="14" t="s">
        <v>48</v>
      </c>
      <c r="B32" s="14" t="s">
        <v>36</v>
      </c>
      <c r="C32" s="11">
        <v>44854</v>
      </c>
      <c r="D32" s="15">
        <v>0.40467415170999332</v>
      </c>
      <c r="E32" s="15">
        <v>4.2230202230202272</v>
      </c>
      <c r="F32" s="15">
        <v>0</v>
      </c>
      <c r="G32" s="15">
        <v>6.3944453872202587</v>
      </c>
      <c r="H32" s="15">
        <v>0.39562653929397718</v>
      </c>
    </row>
    <row r="33" spans="1:8" x14ac:dyDescent="0.25">
      <c r="A33" s="14" t="s">
        <v>48</v>
      </c>
      <c r="B33" s="14" t="s">
        <v>34</v>
      </c>
      <c r="C33" s="11">
        <v>44854</v>
      </c>
      <c r="D33" s="15">
        <v>0.41595544052484451</v>
      </c>
      <c r="E33" s="15">
        <v>10.255906255906257</v>
      </c>
      <c r="F33" s="15">
        <v>0</v>
      </c>
      <c r="G33" s="15">
        <v>10.752210852890807</v>
      </c>
      <c r="H33" s="15">
        <v>1.4204876696555184</v>
      </c>
    </row>
    <row r="34" spans="1:8" x14ac:dyDescent="0.25">
      <c r="A34" s="14" t="s">
        <v>28</v>
      </c>
      <c r="B34" s="14" t="s">
        <v>36</v>
      </c>
      <c r="C34" s="11">
        <v>44854</v>
      </c>
      <c r="D34" s="15">
        <v>4.2666960080844323</v>
      </c>
      <c r="E34" s="15">
        <v>6.0328860328860383</v>
      </c>
      <c r="F34" s="15">
        <v>0</v>
      </c>
      <c r="G34" s="15">
        <v>5.1800415950511232</v>
      </c>
      <c r="H34" s="15">
        <v>4.0881409060377649</v>
      </c>
    </row>
    <row r="35" spans="1:8" x14ac:dyDescent="0.25">
      <c r="A35" s="14" t="s">
        <v>28</v>
      </c>
      <c r="B35" s="14" t="s">
        <v>34</v>
      </c>
      <c r="C35" s="11">
        <v>44854</v>
      </c>
      <c r="D35" s="15">
        <v>0.83409095175916526</v>
      </c>
      <c r="E35" s="15">
        <v>2.4131544131544156</v>
      </c>
      <c r="F35" s="15">
        <v>0</v>
      </c>
      <c r="G35" s="15">
        <v>2.2893511999923057</v>
      </c>
      <c r="H35" s="15">
        <v>0.92312859168594696</v>
      </c>
    </row>
    <row r="36" spans="1:8" x14ac:dyDescent="0.25">
      <c r="A36" s="14" t="s">
        <v>23</v>
      </c>
      <c r="B36" s="14" t="s">
        <v>36</v>
      </c>
      <c r="C36" s="11">
        <v>44854</v>
      </c>
      <c r="D36" s="15">
        <v>1.3881477975853216</v>
      </c>
      <c r="E36" s="15">
        <v>6.0328860328860383</v>
      </c>
      <c r="F36" s="15">
        <v>0</v>
      </c>
      <c r="G36" s="15">
        <v>8.2009502003142458</v>
      </c>
      <c r="H36" s="15">
        <v>3.0331368012538253</v>
      </c>
    </row>
    <row r="37" spans="1:8" x14ac:dyDescent="0.25">
      <c r="A37" s="14" t="s">
        <v>23</v>
      </c>
      <c r="B37" s="14" t="s">
        <v>34</v>
      </c>
      <c r="C37" s="11">
        <v>44854</v>
      </c>
      <c r="D37" s="15">
        <v>0.65322641817913263</v>
      </c>
      <c r="E37" s="15">
        <v>1.8098658098658114</v>
      </c>
      <c r="F37" s="15">
        <v>0</v>
      </c>
      <c r="G37" s="15">
        <v>4.1477071223432409</v>
      </c>
      <c r="H37" s="15">
        <v>1.4506306440779169</v>
      </c>
    </row>
    <row r="38" spans="1:8" x14ac:dyDescent="0.25">
      <c r="A38" s="14" t="s">
        <v>40</v>
      </c>
      <c r="B38" s="14" t="s">
        <v>36</v>
      </c>
      <c r="C38" s="11">
        <v>44854</v>
      </c>
      <c r="D38" s="15">
        <v>7.4</v>
      </c>
      <c r="E38" s="15">
        <v>25.338121338121336</v>
      </c>
      <c r="F38" s="15">
        <v>1.9157894736842107</v>
      </c>
      <c r="G38" s="15">
        <v>23.905055224973665</v>
      </c>
      <c r="H38" s="15">
        <v>128.57862527054263</v>
      </c>
    </row>
    <row r="39" spans="1:8" x14ac:dyDescent="0.25">
      <c r="A39" s="14" t="s">
        <v>40</v>
      </c>
      <c r="B39" s="14" t="s">
        <v>34</v>
      </c>
      <c r="C39" s="11">
        <v>44854</v>
      </c>
      <c r="D39" s="15">
        <v>1.7</v>
      </c>
      <c r="E39" s="15">
        <v>69.378189378189376</v>
      </c>
      <c r="F39" s="15">
        <v>0.44210526315789478</v>
      </c>
      <c r="G39" s="15">
        <v>17.32740743472792</v>
      </c>
      <c r="H39" s="15">
        <v>118.02858422270323</v>
      </c>
    </row>
    <row r="40" spans="1:8" x14ac:dyDescent="0.25">
      <c r="A40" t="s">
        <v>29</v>
      </c>
      <c r="B40" s="11" t="s">
        <v>36</v>
      </c>
      <c r="C40" s="11">
        <v>44944</v>
      </c>
      <c r="D40" s="15">
        <v>3.6921795740407259</v>
      </c>
      <c r="E40" s="15">
        <v>15.06990729140569</v>
      </c>
      <c r="F40" s="15">
        <v>0.27814569536423844</v>
      </c>
      <c r="G40" s="15">
        <v>5.817922945693156</v>
      </c>
      <c r="H40" s="15">
        <v>3.7266133333333333</v>
      </c>
    </row>
    <row r="41" spans="1:8" x14ac:dyDescent="0.25">
      <c r="A41" t="s">
        <v>29</v>
      </c>
      <c r="B41" t="s">
        <v>34</v>
      </c>
      <c r="C41" s="11">
        <v>44944</v>
      </c>
      <c r="D41" s="15">
        <v>3.1062475480206131</v>
      </c>
      <c r="E41" s="15">
        <v>0</v>
      </c>
      <c r="F41" s="15">
        <v>0.27814569536423844</v>
      </c>
      <c r="G41" s="15">
        <v>5.1809711586270284</v>
      </c>
      <c r="H41" s="15">
        <v>1.0647466666666667</v>
      </c>
    </row>
    <row r="42" spans="1:8" x14ac:dyDescent="0.25">
      <c r="A42" t="s">
        <v>30</v>
      </c>
      <c r="B42" s="11" t="s">
        <v>36</v>
      </c>
      <c r="C42" s="11">
        <v>44944</v>
      </c>
      <c r="D42" s="15">
        <v>4.4977168628251327</v>
      </c>
      <c r="E42" s="15">
        <v>0</v>
      </c>
      <c r="F42" s="15">
        <v>0</v>
      </c>
      <c r="G42" s="15">
        <v>5.1441885445915592</v>
      </c>
      <c r="H42" s="15">
        <v>0.53237333333333381</v>
      </c>
    </row>
    <row r="43" spans="1:8" x14ac:dyDescent="0.25">
      <c r="A43" t="s">
        <v>30</v>
      </c>
      <c r="B43" t="s">
        <v>34</v>
      </c>
      <c r="C43" s="11">
        <v>44944</v>
      </c>
      <c r="D43" s="15">
        <v>4.0756779043241602</v>
      </c>
      <c r="E43" s="15">
        <v>0</v>
      </c>
      <c r="F43" s="15">
        <v>0.27814569536423844</v>
      </c>
      <c r="G43" s="15">
        <v>4.9458960318671172</v>
      </c>
      <c r="H43" s="15">
        <v>3.1942400000000015</v>
      </c>
    </row>
    <row r="44" spans="1:8" x14ac:dyDescent="0.25">
      <c r="A44" t="s">
        <v>26</v>
      </c>
      <c r="B44" s="11" t="s">
        <v>36</v>
      </c>
      <c r="C44" s="11">
        <v>44944</v>
      </c>
      <c r="D44" s="15">
        <v>1.8887834457626063</v>
      </c>
      <c r="E44" s="15">
        <v>1.6057894969564146</v>
      </c>
      <c r="F44" s="15">
        <v>0</v>
      </c>
      <c r="G44" s="15">
        <v>5.4311159411762961</v>
      </c>
      <c r="H44" s="15">
        <v>0</v>
      </c>
    </row>
    <row r="45" spans="1:8" x14ac:dyDescent="0.25">
      <c r="A45" t="s">
        <v>26</v>
      </c>
      <c r="B45" t="s">
        <v>34</v>
      </c>
      <c r="C45" s="11">
        <v>44944</v>
      </c>
      <c r="D45" s="15">
        <v>1.6203346145642024</v>
      </c>
      <c r="E45" s="15">
        <v>1.0672247851784433</v>
      </c>
      <c r="F45" s="15">
        <v>0.27814569536423844</v>
      </c>
      <c r="G45" s="15">
        <v>6.8135555476540253</v>
      </c>
      <c r="H45" s="15">
        <v>2.1294933333333335</v>
      </c>
    </row>
    <row r="46" spans="1:8" x14ac:dyDescent="0.25">
      <c r="A46" t="s">
        <v>20</v>
      </c>
      <c r="B46" s="11" t="s">
        <v>36</v>
      </c>
      <c r="C46" s="11">
        <v>44944</v>
      </c>
      <c r="D46" s="15">
        <v>0.75507843156152865</v>
      </c>
      <c r="E46" s="15">
        <v>3.7600483440682968</v>
      </c>
      <c r="F46" s="15">
        <v>0.55629139072847689</v>
      </c>
      <c r="G46" s="15">
        <v>10.498661565853388</v>
      </c>
      <c r="H46" s="15">
        <v>0</v>
      </c>
    </row>
    <row r="47" spans="1:8" x14ac:dyDescent="0.25">
      <c r="A47" t="s">
        <v>20</v>
      </c>
      <c r="B47" t="s">
        <v>34</v>
      </c>
      <c r="C47" s="11">
        <v>44944</v>
      </c>
      <c r="D47" s="15">
        <v>0.9006551609178769</v>
      </c>
      <c r="E47" s="15">
        <v>2.6829189205123538</v>
      </c>
      <c r="F47" s="15">
        <v>0.27814569536423844</v>
      </c>
      <c r="G47" s="15">
        <v>10.775465834884969</v>
      </c>
      <c r="H47" s="15">
        <v>0</v>
      </c>
    </row>
    <row r="48" spans="1:8" x14ac:dyDescent="0.25">
      <c r="A48" t="s">
        <v>21</v>
      </c>
      <c r="B48" s="11" t="s">
        <v>36</v>
      </c>
      <c r="C48" s="11">
        <v>44944</v>
      </c>
      <c r="D48" s="15">
        <v>0.51315013166133239</v>
      </c>
      <c r="E48" s="15">
        <v>1.6057894969564146</v>
      </c>
      <c r="F48" s="15">
        <v>0.27814569536423844</v>
      </c>
      <c r="G48" s="15">
        <v>9.9940581679907243</v>
      </c>
      <c r="H48" s="15">
        <v>0.53237333333333381</v>
      </c>
    </row>
    <row r="49" spans="1:8" x14ac:dyDescent="0.25">
      <c r="A49" t="s">
        <v>21</v>
      </c>
      <c r="B49" t="s">
        <v>34</v>
      </c>
      <c r="C49" s="11">
        <v>44944</v>
      </c>
      <c r="D49" s="15">
        <v>0.36127716106152458</v>
      </c>
      <c r="E49" s="15">
        <v>0.52866007340047183</v>
      </c>
      <c r="F49" s="15">
        <v>0.27814569536423844</v>
      </c>
      <c r="G49" s="15">
        <v>9.4082396786220652</v>
      </c>
      <c r="H49" s="15">
        <v>0</v>
      </c>
    </row>
    <row r="50" spans="1:8" x14ac:dyDescent="0.25">
      <c r="A50" t="s">
        <v>12</v>
      </c>
      <c r="B50" s="11" t="s">
        <v>36</v>
      </c>
      <c r="C50" s="11">
        <v>44944</v>
      </c>
      <c r="D50" s="15">
        <v>6.7332640946315996</v>
      </c>
      <c r="E50" s="15">
        <v>4.8371777676242393</v>
      </c>
      <c r="F50" s="15">
        <v>1.6688741721854305</v>
      </c>
      <c r="G50" s="15">
        <v>7.1843438531734218</v>
      </c>
      <c r="H50" s="15">
        <v>2.6618666666666675</v>
      </c>
    </row>
    <row r="51" spans="1:8" x14ac:dyDescent="0.25">
      <c r="A51" t="s">
        <v>12</v>
      </c>
      <c r="B51" t="s">
        <v>34</v>
      </c>
      <c r="C51" s="11">
        <v>44944</v>
      </c>
      <c r="D51" s="15">
        <v>4.1718386796788121</v>
      </c>
      <c r="E51" s="15">
        <v>3.2214836322903251</v>
      </c>
      <c r="F51" s="15">
        <v>0.27814569536423844</v>
      </c>
      <c r="G51" s="15">
        <v>4.926512543313633</v>
      </c>
      <c r="H51" s="15">
        <v>1.0647466666666667</v>
      </c>
    </row>
    <row r="52" spans="1:8" x14ac:dyDescent="0.25">
      <c r="A52" t="s">
        <v>28</v>
      </c>
      <c r="B52" s="11" t="s">
        <v>36</v>
      </c>
      <c r="C52" s="11">
        <v>44944</v>
      </c>
      <c r="D52" s="15">
        <v>4.0043205035649532</v>
      </c>
      <c r="E52" s="15">
        <v>0</v>
      </c>
      <c r="F52" s="15">
        <v>0</v>
      </c>
      <c r="G52" s="15">
        <v>5.5102028751853203</v>
      </c>
      <c r="H52" s="15">
        <v>1.0647466666666667</v>
      </c>
    </row>
    <row r="53" spans="1:8" x14ac:dyDescent="0.25">
      <c r="A53" t="s">
        <v>28</v>
      </c>
      <c r="B53" t="s">
        <v>34</v>
      </c>
      <c r="C53" s="11">
        <v>44944</v>
      </c>
      <c r="D53" s="15">
        <v>3.0726675947221631</v>
      </c>
      <c r="E53" s="15">
        <v>0</v>
      </c>
      <c r="F53" s="15">
        <v>0</v>
      </c>
      <c r="G53" s="15">
        <v>4.8350305298290133</v>
      </c>
      <c r="H53" s="15">
        <v>1.0647466666666667</v>
      </c>
    </row>
    <row r="54" spans="1:8" x14ac:dyDescent="0.25">
      <c r="A54" t="s">
        <v>23</v>
      </c>
      <c r="B54" s="11" t="s">
        <v>36</v>
      </c>
      <c r="C54" s="11">
        <v>44944</v>
      </c>
      <c r="D54" s="15">
        <v>1.9095801213849417</v>
      </c>
      <c r="E54" s="15">
        <v>0</v>
      </c>
      <c r="F54" s="15">
        <v>0.27814569536423844</v>
      </c>
      <c r="G54" s="15">
        <v>6.226270355145564</v>
      </c>
      <c r="H54" s="15">
        <v>3.1942400000000015</v>
      </c>
    </row>
    <row r="55" spans="1:8" x14ac:dyDescent="0.25">
      <c r="A55" t="s">
        <v>23</v>
      </c>
      <c r="B55" t="s">
        <v>34</v>
      </c>
      <c r="C55" s="11">
        <v>44944</v>
      </c>
      <c r="D55" s="15">
        <v>1.5547010694808683</v>
      </c>
      <c r="E55" s="15">
        <v>0.52866007340047183</v>
      </c>
      <c r="F55" s="15">
        <v>0</v>
      </c>
      <c r="G55" s="15">
        <v>5.3009819861250849</v>
      </c>
      <c r="H55" s="15">
        <v>2.6618666666666675</v>
      </c>
    </row>
    <row r="56" spans="1:8" x14ac:dyDescent="0.25">
      <c r="A56" t="s">
        <v>40</v>
      </c>
      <c r="B56" s="11" t="s">
        <v>36</v>
      </c>
      <c r="C56" s="11">
        <v>44944</v>
      </c>
      <c r="D56" s="15">
        <v>8.5271204634499327</v>
      </c>
      <c r="E56" s="15">
        <v>231.57292142615</v>
      </c>
      <c r="F56" s="15">
        <v>1.3907284768211921</v>
      </c>
      <c r="G56" s="15">
        <v>52.728783615864373</v>
      </c>
      <c r="H56" s="15">
        <v>105.94229333333332</v>
      </c>
    </row>
    <row r="57" spans="1:8" x14ac:dyDescent="0.25">
      <c r="A57" t="s">
        <v>40</v>
      </c>
      <c r="B57" t="s">
        <v>34</v>
      </c>
      <c r="C57" s="11">
        <v>44944</v>
      </c>
      <c r="D57" s="15">
        <v>1.3139175407158463</v>
      </c>
      <c r="E57" s="15">
        <v>274.65809836838764</v>
      </c>
      <c r="F57" s="15">
        <v>1.6688741721854305</v>
      </c>
      <c r="G57" s="15">
        <v>39.258236873285988</v>
      </c>
      <c r="H57" s="15">
        <v>152.79114666666669</v>
      </c>
    </row>
    <row r="58" spans="1:8" x14ac:dyDescent="0.25">
      <c r="A58" s="14" t="s">
        <v>40</v>
      </c>
      <c r="B58" s="14" t="s">
        <v>36</v>
      </c>
      <c r="C58" s="16">
        <v>45034</v>
      </c>
      <c r="D58" s="15">
        <v>7.0528369869728333</v>
      </c>
      <c r="E58" s="15">
        <v>4.8957055214723892</v>
      </c>
      <c r="F58" s="15">
        <v>0.21247892074198982</v>
      </c>
      <c r="G58" s="15">
        <v>16.931589103855075</v>
      </c>
      <c r="H58" s="15">
        <v>7.4383974727168143</v>
      </c>
    </row>
    <row r="59" spans="1:8" x14ac:dyDescent="0.25">
      <c r="A59" s="14" t="s">
        <v>40</v>
      </c>
      <c r="B59" s="14" t="s">
        <v>34</v>
      </c>
      <c r="C59" s="16">
        <v>45034</v>
      </c>
      <c r="D59" s="15">
        <v>0.49359783383292621</v>
      </c>
      <c r="E59" s="15">
        <v>155.84804105237436</v>
      </c>
      <c r="F59" s="15">
        <v>1.3456998313659359</v>
      </c>
      <c r="G59" s="15">
        <v>28.292151788907049</v>
      </c>
      <c r="H59" s="15">
        <v>75.94643882825963</v>
      </c>
    </row>
    <row r="60" spans="1:8" x14ac:dyDescent="0.25">
      <c r="A60" s="14" t="s">
        <v>29</v>
      </c>
      <c r="B60" s="14" t="s">
        <v>36</v>
      </c>
      <c r="C60" s="16">
        <v>45035</v>
      </c>
      <c r="D60" s="15">
        <v>1.4478396376524691</v>
      </c>
      <c r="E60" s="15">
        <v>0</v>
      </c>
      <c r="F60" s="15">
        <v>0.21247892074198982</v>
      </c>
      <c r="G60" s="15">
        <v>0.55752388154030341</v>
      </c>
      <c r="H60" s="15">
        <v>5.915996553704753</v>
      </c>
    </row>
    <row r="61" spans="1:8" x14ac:dyDescent="0.25">
      <c r="A61" s="14" t="s">
        <v>29</v>
      </c>
      <c r="B61" s="14" t="s">
        <v>34</v>
      </c>
      <c r="C61" s="16">
        <v>45035</v>
      </c>
      <c r="D61" s="15">
        <v>1.0514773146315237</v>
      </c>
      <c r="E61" s="15">
        <v>20.871165644171775</v>
      </c>
      <c r="F61" s="15">
        <v>0.21247892074198982</v>
      </c>
      <c r="G61" s="15">
        <v>2.8990899156741405</v>
      </c>
      <c r="H61" s="15">
        <v>7.9458644457208356</v>
      </c>
    </row>
    <row r="62" spans="1:8" x14ac:dyDescent="0.25">
      <c r="A62" s="14" t="s">
        <v>30</v>
      </c>
      <c r="B62" s="14" t="s">
        <v>36</v>
      </c>
      <c r="C62" s="16">
        <v>45035</v>
      </c>
      <c r="D62" s="15">
        <v>1.4003230888147336</v>
      </c>
      <c r="E62" s="15">
        <v>0</v>
      </c>
      <c r="F62" s="15">
        <v>0</v>
      </c>
      <c r="G62" s="15">
        <v>0.30321251670008981</v>
      </c>
      <c r="H62" s="15">
        <v>3.3786616886846477</v>
      </c>
    </row>
    <row r="63" spans="1:8" x14ac:dyDescent="0.25">
      <c r="A63" s="14" t="s">
        <v>30</v>
      </c>
      <c r="B63" s="14" t="s">
        <v>34</v>
      </c>
      <c r="C63" s="16">
        <v>45035</v>
      </c>
      <c r="D63" s="15">
        <v>1.0866747582150316</v>
      </c>
      <c r="E63" s="15">
        <v>3.3496932515337376</v>
      </c>
      <c r="F63" s="15">
        <v>0.21247892074198982</v>
      </c>
      <c r="G63" s="15">
        <v>4.3020154117730902</v>
      </c>
      <c r="H63" s="15">
        <v>3.8861286616886694</v>
      </c>
    </row>
    <row r="64" spans="1:8" x14ac:dyDescent="0.25">
      <c r="A64" s="14" t="s">
        <v>26</v>
      </c>
      <c r="B64" s="14" t="s">
        <v>36</v>
      </c>
      <c r="C64" s="16">
        <v>45035</v>
      </c>
      <c r="D64" s="15">
        <v>1.6819026374827957</v>
      </c>
      <c r="E64" s="15">
        <v>0</v>
      </c>
      <c r="F64" s="15">
        <v>0</v>
      </c>
      <c r="G64" s="15">
        <v>2.9558188328133732</v>
      </c>
      <c r="H64" s="15">
        <v>2.8711947156806277</v>
      </c>
    </row>
    <row r="65" spans="1:8" x14ac:dyDescent="0.25">
      <c r="A65" s="14" t="s">
        <v>26</v>
      </c>
      <c r="B65" s="14" t="s">
        <v>34</v>
      </c>
      <c r="C65" s="16">
        <v>45035</v>
      </c>
      <c r="D65" s="15">
        <v>1.9149879305469135</v>
      </c>
      <c r="E65" s="15">
        <v>4.3803680981595052</v>
      </c>
      <c r="F65" s="15">
        <v>0.21247892074198982</v>
      </c>
      <c r="G65" s="15">
        <v>0.482230775472267</v>
      </c>
      <c r="H65" s="15">
        <v>2.3637277426766059</v>
      </c>
    </row>
    <row r="66" spans="1:8" x14ac:dyDescent="0.25">
      <c r="A66" s="14" t="s">
        <v>20</v>
      </c>
      <c r="B66" s="14" t="s">
        <v>36</v>
      </c>
      <c r="C66" s="16">
        <v>45035</v>
      </c>
      <c r="D66" s="15">
        <v>1.1797524423580854</v>
      </c>
      <c r="E66" s="15">
        <v>0</v>
      </c>
      <c r="F66" s="15">
        <v>0.21247892074198982</v>
      </c>
      <c r="G66" s="15">
        <v>0.73969625008193762</v>
      </c>
      <c r="H66" s="15">
        <v>2.3637277426766059</v>
      </c>
    </row>
    <row r="67" spans="1:8" x14ac:dyDescent="0.25">
      <c r="A67" s="14" t="s">
        <v>20</v>
      </c>
      <c r="B67" s="14" t="s">
        <v>34</v>
      </c>
      <c r="C67" s="16">
        <v>45035</v>
      </c>
      <c r="D67" s="15">
        <v>0.9560531342495695</v>
      </c>
      <c r="E67" s="15">
        <v>0</v>
      </c>
      <c r="F67" s="15">
        <v>0</v>
      </c>
      <c r="G67" s="15">
        <v>0.91468175422030917</v>
      </c>
      <c r="H67" s="15">
        <v>2.3637277426766059</v>
      </c>
    </row>
    <row r="68" spans="1:8" x14ac:dyDescent="0.25">
      <c r="A68" s="14" t="s">
        <v>21</v>
      </c>
      <c r="B68" s="14" t="s">
        <v>36</v>
      </c>
      <c r="C68" s="16">
        <v>45035</v>
      </c>
      <c r="D68" s="15">
        <v>2.2032158852251933</v>
      </c>
      <c r="E68" s="15">
        <v>0.2576687116564419</v>
      </c>
      <c r="F68" s="15">
        <v>0</v>
      </c>
      <c r="G68" s="15">
        <v>2.0447992846167296</v>
      </c>
      <c r="H68" s="15">
        <v>3.8861286616886694</v>
      </c>
    </row>
    <row r="69" spans="1:8" x14ac:dyDescent="0.25">
      <c r="A69" s="14" t="s">
        <v>21</v>
      </c>
      <c r="B69" s="14" t="s">
        <v>34</v>
      </c>
      <c r="C69" s="16">
        <v>45035</v>
      </c>
      <c r="D69" s="15">
        <v>1.2212072092453277</v>
      </c>
      <c r="E69" s="15">
        <v>0</v>
      </c>
      <c r="F69" s="15">
        <v>0</v>
      </c>
      <c r="G69" s="15">
        <v>0.32718375094796259</v>
      </c>
      <c r="H69" s="15">
        <v>1.8562607696725857</v>
      </c>
    </row>
    <row r="70" spans="1:8" x14ac:dyDescent="0.25">
      <c r="A70" s="14" t="s">
        <v>12</v>
      </c>
      <c r="B70" s="14" t="s">
        <v>36</v>
      </c>
      <c r="C70" s="16">
        <v>45035</v>
      </c>
      <c r="D70" s="15">
        <v>4.9439234922609954</v>
      </c>
      <c r="E70" s="15">
        <v>6.4417177914110404</v>
      </c>
      <c r="F70" s="15">
        <v>0.49578414839797635</v>
      </c>
      <c r="G70" s="15">
        <v>9.1395862119666731</v>
      </c>
      <c r="H70" s="15">
        <v>5.4085295807007308</v>
      </c>
    </row>
    <row r="71" spans="1:8" x14ac:dyDescent="0.25">
      <c r="A71" s="14" t="s">
        <v>12</v>
      </c>
      <c r="B71" s="14" t="s">
        <v>34</v>
      </c>
      <c r="C71" s="16">
        <v>45035</v>
      </c>
      <c r="D71" s="15">
        <v>1.5919536149916094</v>
      </c>
      <c r="E71" s="15">
        <v>5.9263803680981564</v>
      </c>
      <c r="F71" s="15">
        <v>0.49578414839797635</v>
      </c>
      <c r="G71" s="15">
        <v>1.6762866167666786</v>
      </c>
      <c r="H71" s="15">
        <v>5.915996553704753</v>
      </c>
    </row>
    <row r="72" spans="1:8" x14ac:dyDescent="0.25">
      <c r="A72" s="14" t="s">
        <v>28</v>
      </c>
      <c r="B72" s="14" t="s">
        <v>36</v>
      </c>
      <c r="C72" s="16">
        <v>45035</v>
      </c>
      <c r="D72" s="15">
        <v>1.4097090737703357</v>
      </c>
      <c r="E72" s="15">
        <v>0</v>
      </c>
      <c r="F72" s="15">
        <v>0.21247892074198982</v>
      </c>
      <c r="G72" s="15">
        <v>0.38787783465451248</v>
      </c>
      <c r="H72" s="15">
        <v>4.9010626076967094</v>
      </c>
    </row>
    <row r="73" spans="1:8" x14ac:dyDescent="0.25">
      <c r="A73" s="14" t="s">
        <v>28</v>
      </c>
      <c r="B73" s="14" t="s">
        <v>34</v>
      </c>
      <c r="C73" s="16">
        <v>45035</v>
      </c>
      <c r="D73" s="15">
        <v>0.81721877344795557</v>
      </c>
      <c r="E73" s="15">
        <v>2.8343558282208536</v>
      </c>
      <c r="F73" s="15">
        <v>0.21247892074198982</v>
      </c>
      <c r="G73" s="15">
        <v>5.6204107660505933</v>
      </c>
      <c r="H73" s="15">
        <v>3.8861286616886694</v>
      </c>
    </row>
    <row r="74" spans="1:8" x14ac:dyDescent="0.25">
      <c r="A74" s="14" t="s">
        <v>23</v>
      </c>
      <c r="B74" s="14" t="s">
        <v>36</v>
      </c>
      <c r="C74" s="16">
        <v>45035</v>
      </c>
      <c r="D74" s="15">
        <v>1.2607065626001528</v>
      </c>
      <c r="E74" s="15">
        <v>1.8036809815950932</v>
      </c>
      <c r="F74" s="15">
        <v>0.21247892074198982</v>
      </c>
      <c r="G74" s="15">
        <v>0.74573411735489803</v>
      </c>
      <c r="H74" s="15">
        <v>4.3935956346926908</v>
      </c>
    </row>
    <row r="75" spans="1:8" x14ac:dyDescent="0.25">
      <c r="A75" s="14" t="s">
        <v>23</v>
      </c>
      <c r="B75" s="14" t="s">
        <v>34</v>
      </c>
      <c r="C75" s="16">
        <v>45035</v>
      </c>
      <c r="D75" s="15">
        <v>1.4494039684784028</v>
      </c>
      <c r="E75" s="15">
        <v>2.3190184049079701</v>
      </c>
      <c r="F75" s="15">
        <v>0.21247892074198982</v>
      </c>
      <c r="G75" s="15">
        <v>1.3412751005393597</v>
      </c>
      <c r="H75" s="15">
        <v>5.4085295807007308</v>
      </c>
    </row>
    <row r="76" spans="1:8" x14ac:dyDescent="0.25">
      <c r="A76" s="14" t="s">
        <v>40</v>
      </c>
      <c r="B76" s="14" t="s">
        <v>36</v>
      </c>
      <c r="C76" s="11">
        <v>45125</v>
      </c>
      <c r="D76" s="15">
        <v>5</v>
      </c>
      <c r="E76" s="15">
        <v>6.6980004346881019</v>
      </c>
      <c r="F76" s="15">
        <v>0.96160619936597402</v>
      </c>
      <c r="G76" s="15">
        <v>24.554501073762658</v>
      </c>
      <c r="H76" s="15">
        <v>18.894697396260707</v>
      </c>
    </row>
    <row r="77" spans="1:8" x14ac:dyDescent="0.25">
      <c r="A77" s="14" t="s">
        <v>40</v>
      </c>
      <c r="B77" s="14" t="s">
        <v>34</v>
      </c>
      <c r="C77" s="11">
        <v>45125</v>
      </c>
      <c r="D77" s="15">
        <v>2.23</v>
      </c>
      <c r="E77" s="15">
        <v>27.622880895457502</v>
      </c>
      <c r="F77" s="15">
        <v>1.5533638605142659</v>
      </c>
      <c r="G77" s="15">
        <v>17.579494802328835</v>
      </c>
      <c r="H77" s="15">
        <v>69.725530250765345</v>
      </c>
    </row>
    <row r="78" spans="1:8" x14ac:dyDescent="0.25">
      <c r="A78" s="14" t="s">
        <v>29</v>
      </c>
      <c r="B78" s="14" t="s">
        <v>36</v>
      </c>
      <c r="C78" s="11">
        <v>45126</v>
      </c>
      <c r="D78" s="15">
        <v>3.48</v>
      </c>
      <c r="E78" s="15">
        <v>0</v>
      </c>
      <c r="F78" s="15">
        <v>0.36984853821768232</v>
      </c>
      <c r="G78" s="15">
        <v>2.2879650163346552</v>
      </c>
      <c r="H78" s="15">
        <v>0.36262291805589725</v>
      </c>
    </row>
    <row r="79" spans="1:8" x14ac:dyDescent="0.25">
      <c r="A79" s="14" t="s">
        <v>29</v>
      </c>
      <c r="B79" s="14" t="s">
        <v>34</v>
      </c>
      <c r="C79" s="11">
        <v>45126</v>
      </c>
      <c r="D79" s="15">
        <v>1.47</v>
      </c>
      <c r="E79" s="15">
        <v>0</v>
      </c>
      <c r="F79" s="15">
        <v>7.396970764353647E-2</v>
      </c>
      <c r="G79" s="15">
        <v>0.79203484037905558</v>
      </c>
      <c r="H79" s="15">
        <v>0.89211076029032021</v>
      </c>
    </row>
    <row r="80" spans="1:8" x14ac:dyDescent="0.25">
      <c r="A80" s="14" t="s">
        <v>30</v>
      </c>
      <c r="B80" s="14" t="s">
        <v>36</v>
      </c>
      <c r="C80" s="11">
        <v>45126</v>
      </c>
      <c r="D80" s="15">
        <v>4.95</v>
      </c>
      <c r="E80" s="15">
        <v>0</v>
      </c>
      <c r="F80" s="15">
        <v>7.396970764353647E-2</v>
      </c>
      <c r="G80" s="15">
        <v>1.0169900481422438</v>
      </c>
      <c r="H80" s="15">
        <v>0.36262291805589725</v>
      </c>
    </row>
    <row r="81" spans="1:8" x14ac:dyDescent="0.25">
      <c r="A81" s="14" t="s">
        <v>30</v>
      </c>
      <c r="B81" s="14" t="s">
        <v>34</v>
      </c>
      <c r="C81" s="11">
        <v>45126</v>
      </c>
      <c r="D81">
        <v>2.09</v>
      </c>
      <c r="E81" s="15">
        <v>0</v>
      </c>
      <c r="F81" s="15">
        <v>0</v>
      </c>
      <c r="G81" s="15">
        <v>3.7849025700721772</v>
      </c>
      <c r="H81" s="15">
        <v>0.36262291805589725</v>
      </c>
    </row>
    <row r="82" spans="1:8" x14ac:dyDescent="0.25">
      <c r="A82" s="14" t="s">
        <v>26</v>
      </c>
      <c r="B82" s="14" t="s">
        <v>36</v>
      </c>
      <c r="C82" s="11">
        <v>45126</v>
      </c>
      <c r="D82" s="15">
        <v>5.46</v>
      </c>
      <c r="E82" s="15">
        <v>2.9723076923076945</v>
      </c>
      <c r="F82" s="15">
        <v>7.396970764353647E-2</v>
      </c>
      <c r="G82" s="15">
        <v>2.2014855082865261</v>
      </c>
      <c r="H82" s="15">
        <v>2.4805742869935901</v>
      </c>
    </row>
    <row r="83" spans="1:8" x14ac:dyDescent="0.25">
      <c r="A83" s="14" t="s">
        <v>26</v>
      </c>
      <c r="B83" s="14" t="s">
        <v>34</v>
      </c>
      <c r="C83" s="11">
        <v>45126</v>
      </c>
      <c r="D83" s="15">
        <v>1.65</v>
      </c>
      <c r="E83" s="15">
        <v>0</v>
      </c>
      <c r="F83" s="15">
        <v>7.396970764353647E-2</v>
      </c>
      <c r="G83" s="15">
        <v>0.43224599103544992</v>
      </c>
      <c r="H83" s="15">
        <v>0.89211076029032021</v>
      </c>
    </row>
    <row r="84" spans="1:8" x14ac:dyDescent="0.25">
      <c r="A84" s="14" t="s">
        <v>20</v>
      </c>
      <c r="B84" s="14" t="s">
        <v>36</v>
      </c>
      <c r="C84" s="11">
        <v>45126</v>
      </c>
      <c r="D84" s="15">
        <v>0.6</v>
      </c>
      <c r="E84" s="15">
        <v>0</v>
      </c>
      <c r="F84" s="15">
        <v>1.8492426910884117</v>
      </c>
      <c r="G84" s="15">
        <v>1.4128895164378457</v>
      </c>
      <c r="H84" s="15">
        <v>4.0690378136968599</v>
      </c>
    </row>
    <row r="85" spans="1:8" x14ac:dyDescent="0.25">
      <c r="A85" s="14" t="s">
        <v>20</v>
      </c>
      <c r="B85" s="14" t="s">
        <v>34</v>
      </c>
      <c r="C85" s="11">
        <v>45126</v>
      </c>
      <c r="D85">
        <v>2.21</v>
      </c>
      <c r="E85" s="15">
        <v>0</v>
      </c>
      <c r="F85" s="15">
        <v>0.36984853821768232</v>
      </c>
      <c r="G85" s="15">
        <v>10.403787880496576</v>
      </c>
      <c r="H85" s="15">
        <v>2.4805742869935901</v>
      </c>
    </row>
    <row r="86" spans="1:8" x14ac:dyDescent="0.25">
      <c r="A86" s="14" t="s">
        <v>21</v>
      </c>
      <c r="B86" s="14" t="s">
        <v>36</v>
      </c>
      <c r="C86" s="11">
        <v>45126</v>
      </c>
      <c r="D86" s="15">
        <v>1.55</v>
      </c>
      <c r="E86" s="15">
        <v>3.489230769230772</v>
      </c>
      <c r="F86" s="15">
        <v>7.396970764353647E-2</v>
      </c>
      <c r="G86" s="15">
        <v>1.0914326832063743</v>
      </c>
      <c r="H86" s="15">
        <v>4.0690378136968599</v>
      </c>
    </row>
    <row r="87" spans="1:8" x14ac:dyDescent="0.25">
      <c r="A87" s="14" t="s">
        <v>21</v>
      </c>
      <c r="B87" s="14" t="s">
        <v>34</v>
      </c>
      <c r="C87" s="11">
        <v>45126</v>
      </c>
      <c r="D87" s="15">
        <v>1.42</v>
      </c>
      <c r="E87" s="15">
        <v>3.489230769230772</v>
      </c>
      <c r="F87" s="15">
        <v>7.396970764353647E-2</v>
      </c>
      <c r="G87" s="15">
        <v>1.9400063983787568</v>
      </c>
      <c r="H87" s="15">
        <v>3.0100621292280128</v>
      </c>
    </row>
    <row r="88" spans="1:8" x14ac:dyDescent="0.25">
      <c r="A88" s="14" t="s">
        <v>12</v>
      </c>
      <c r="B88" s="14" t="s">
        <v>36</v>
      </c>
      <c r="C88" s="11">
        <v>45126</v>
      </c>
      <c r="D88" s="15">
        <v>2.86</v>
      </c>
      <c r="E88" s="15">
        <v>3.489230769230772</v>
      </c>
      <c r="F88" s="15">
        <v>3.9203945051074323</v>
      </c>
      <c r="G88" s="15">
        <v>12.502569083434039</v>
      </c>
      <c r="H88" s="15">
        <v>2.4805742869935901</v>
      </c>
    </row>
    <row r="89" spans="1:8" x14ac:dyDescent="0.25">
      <c r="A89" s="14" t="s">
        <v>12</v>
      </c>
      <c r="B89" s="14" t="s">
        <v>34</v>
      </c>
      <c r="C89" s="11">
        <v>45126</v>
      </c>
      <c r="D89" s="15">
        <v>3.68</v>
      </c>
      <c r="E89" s="15">
        <v>0</v>
      </c>
      <c r="F89" s="15">
        <v>0.36984853821768232</v>
      </c>
      <c r="G89" s="15">
        <v>0.24347889282286728</v>
      </c>
      <c r="H89" s="15">
        <v>1.421598602524744</v>
      </c>
    </row>
    <row r="90" spans="1:8" x14ac:dyDescent="0.25">
      <c r="A90" s="14" t="s">
        <v>28</v>
      </c>
      <c r="B90" s="14" t="s">
        <v>36</v>
      </c>
      <c r="C90" s="11">
        <v>45126</v>
      </c>
      <c r="D90" s="15">
        <v>3.76</v>
      </c>
      <c r="E90" s="15">
        <v>0</v>
      </c>
      <c r="F90" s="15">
        <v>0</v>
      </c>
      <c r="G90" s="15">
        <v>0.31802484868514347</v>
      </c>
      <c r="H90" s="15">
        <v>0.89211076029032021</v>
      </c>
    </row>
    <row r="91" spans="1:8" x14ac:dyDescent="0.25">
      <c r="A91" s="14" t="s">
        <v>28</v>
      </c>
      <c r="B91" s="14" t="s">
        <v>34</v>
      </c>
      <c r="C91" s="11">
        <v>45126</v>
      </c>
      <c r="D91" s="15">
        <v>2.35</v>
      </c>
      <c r="E91" s="15">
        <v>1.4215384615384627</v>
      </c>
      <c r="F91" s="15">
        <v>7.396970764353647E-2</v>
      </c>
      <c r="G91" s="15">
        <v>1.1888641958579702</v>
      </c>
      <c r="H91" s="15">
        <v>1.421598602524744</v>
      </c>
    </row>
    <row r="92" spans="1:8" x14ac:dyDescent="0.25">
      <c r="A92" s="14" t="s">
        <v>23</v>
      </c>
      <c r="B92" s="14" t="s">
        <v>36</v>
      </c>
      <c r="C92" s="11">
        <v>45126</v>
      </c>
      <c r="D92" s="15">
        <v>2.54</v>
      </c>
      <c r="E92" s="15">
        <v>0</v>
      </c>
      <c r="F92" s="15">
        <v>7.396970764353647E-2</v>
      </c>
      <c r="G92" s="15">
        <v>1.2330596672648844</v>
      </c>
      <c r="H92" s="15">
        <v>1.421598602524744</v>
      </c>
    </row>
    <row r="93" spans="1:8" x14ac:dyDescent="0.25">
      <c r="A93" s="14" t="s">
        <v>23</v>
      </c>
      <c r="B93" s="14" t="s">
        <v>34</v>
      </c>
      <c r="C93" s="11">
        <v>45126</v>
      </c>
      <c r="D93" s="15">
        <v>2.2799999999999998</v>
      </c>
      <c r="E93" s="15">
        <v>0</v>
      </c>
      <c r="F93" s="15">
        <v>0</v>
      </c>
      <c r="G93" s="15">
        <v>0.28064854995585931</v>
      </c>
      <c r="H93" s="15">
        <v>2.4805742869935901</v>
      </c>
    </row>
    <row r="94" spans="1:8" x14ac:dyDescent="0.25">
      <c r="A94" t="s">
        <v>78</v>
      </c>
      <c r="B94" s="14" t="s">
        <v>34</v>
      </c>
      <c r="C94" s="11">
        <v>45154</v>
      </c>
      <c r="D94">
        <v>2.08</v>
      </c>
      <c r="E94" s="15">
        <v>1.9600000000000002</v>
      </c>
      <c r="F94" s="15">
        <v>0.14000000000000001</v>
      </c>
      <c r="G94" s="15">
        <v>11.76</v>
      </c>
      <c r="H94" s="15">
        <v>0.62</v>
      </c>
    </row>
    <row r="95" spans="1:8" x14ac:dyDescent="0.25">
      <c r="A95" t="s">
        <v>80</v>
      </c>
      <c r="B95" s="14" t="s">
        <v>34</v>
      </c>
      <c r="C95" s="11">
        <v>45154</v>
      </c>
      <c r="D95">
        <v>1.48</v>
      </c>
      <c r="E95" s="15">
        <v>4.0599999999999996</v>
      </c>
      <c r="F95" s="15">
        <v>0.14000000000000001</v>
      </c>
      <c r="G95" s="15">
        <v>9.7999999999999989</v>
      </c>
      <c r="H95" s="15">
        <v>1.55</v>
      </c>
    </row>
    <row r="96" spans="1:8" x14ac:dyDescent="0.25">
      <c r="A96" t="s">
        <v>29</v>
      </c>
      <c r="B96" s="14" t="s">
        <v>34</v>
      </c>
      <c r="C96" s="11">
        <v>45154</v>
      </c>
      <c r="D96">
        <v>1.46</v>
      </c>
      <c r="E96" s="15">
        <v>1.4000000000000001</v>
      </c>
      <c r="F96" s="15">
        <v>0.14000000000000001</v>
      </c>
      <c r="G96" s="15">
        <v>7.28</v>
      </c>
      <c r="H96" s="15">
        <v>0.31</v>
      </c>
    </row>
    <row r="97" spans="1:8" x14ac:dyDescent="0.25">
      <c r="A97" t="s">
        <v>30</v>
      </c>
      <c r="B97" s="14" t="s">
        <v>34</v>
      </c>
      <c r="C97" s="11">
        <v>45154</v>
      </c>
      <c r="D97">
        <v>1.58</v>
      </c>
      <c r="E97" s="15">
        <v>0.70000000000000007</v>
      </c>
      <c r="F97" s="15">
        <v>0.42</v>
      </c>
      <c r="G97" s="15">
        <v>10.64</v>
      </c>
      <c r="H97" s="15">
        <v>0.31</v>
      </c>
    </row>
    <row r="98" spans="1:8" x14ac:dyDescent="0.25">
      <c r="A98" t="s">
        <v>77</v>
      </c>
      <c r="B98" s="14" t="s">
        <v>34</v>
      </c>
      <c r="C98" s="11">
        <v>45154</v>
      </c>
      <c r="D98">
        <v>0.69</v>
      </c>
      <c r="E98" s="15">
        <v>0.70000000000000007</v>
      </c>
      <c r="F98" s="15">
        <v>0.14000000000000001</v>
      </c>
      <c r="G98" s="15">
        <v>9.24</v>
      </c>
      <c r="H98" s="15">
        <v>0.62</v>
      </c>
    </row>
    <row r="99" spans="1:8" x14ac:dyDescent="0.25">
      <c r="A99" t="s">
        <v>79</v>
      </c>
      <c r="B99" s="14" t="s">
        <v>34</v>
      </c>
      <c r="C99" s="11">
        <v>45154</v>
      </c>
      <c r="D99">
        <v>2.77</v>
      </c>
      <c r="E99" s="15">
        <v>0.70000000000000007</v>
      </c>
      <c r="F99" s="15">
        <v>0.28000000000000003</v>
      </c>
      <c r="G99" s="15">
        <v>7</v>
      </c>
      <c r="H99" s="15">
        <v>0.31</v>
      </c>
    </row>
    <row r="100" spans="1:8" x14ac:dyDescent="0.25">
      <c r="A100" t="s">
        <v>16</v>
      </c>
      <c r="B100" s="14" t="s">
        <v>34</v>
      </c>
      <c r="C100" s="11">
        <v>45154</v>
      </c>
      <c r="D100">
        <v>2.15</v>
      </c>
      <c r="E100" s="15">
        <v>0.70000000000000007</v>
      </c>
      <c r="F100" s="15">
        <v>0.14000000000000001</v>
      </c>
      <c r="G100" s="15">
        <v>7.7000000000000011</v>
      </c>
      <c r="H100" s="15">
        <v>0.62</v>
      </c>
    </row>
  </sheetData>
  <autoFilter ref="A1:H1" xr:uid="{85A17230-0849-405B-B7E8-7E1B752B0CD4}"/>
  <sortState xmlns:xlrd2="http://schemas.microsoft.com/office/spreadsheetml/2017/richdata2" ref="A2:H100">
    <sortCondition ref="C1:C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74A4-889D-4CCA-9445-FCE467EA8601}">
  <dimension ref="A1:D116"/>
  <sheetViews>
    <sheetView workbookViewId="0">
      <selection activeCell="B93" sqref="B93"/>
    </sheetView>
  </sheetViews>
  <sheetFormatPr defaultRowHeight="15" x14ac:dyDescent="0.25"/>
  <cols>
    <col min="1" max="1" width="13.28515625" customWidth="1"/>
    <col min="3" max="3" width="10.85546875" customWidth="1"/>
  </cols>
  <sheetData>
    <row r="1" spans="1:4" x14ac:dyDescent="0.25">
      <c r="A1" s="13" t="s">
        <v>0</v>
      </c>
      <c r="B1" s="13" t="s">
        <v>3</v>
      </c>
      <c r="C1" s="13" t="s">
        <v>1</v>
      </c>
      <c r="D1" s="13" t="s">
        <v>75</v>
      </c>
    </row>
    <row r="2" spans="1:4" x14ac:dyDescent="0.25">
      <c r="A2" t="s">
        <v>29</v>
      </c>
      <c r="B2" t="s">
        <v>34</v>
      </c>
      <c r="C2" s="11">
        <v>44811</v>
      </c>
      <c r="D2" s="21">
        <v>12.006895950264436</v>
      </c>
    </row>
    <row r="3" spans="1:4" x14ac:dyDescent="0.25">
      <c r="A3" t="s">
        <v>29</v>
      </c>
      <c r="B3" t="s">
        <v>36</v>
      </c>
      <c r="C3" s="11">
        <v>44811</v>
      </c>
      <c r="D3" s="21">
        <v>5.7808557955260387</v>
      </c>
    </row>
    <row r="4" spans="1:4" x14ac:dyDescent="0.25">
      <c r="A4" t="s">
        <v>30</v>
      </c>
      <c r="B4" t="s">
        <v>34</v>
      </c>
      <c r="C4" s="11">
        <v>44811</v>
      </c>
      <c r="D4" s="21">
        <v>7.5597244111655808</v>
      </c>
    </row>
    <row r="5" spans="1:4" x14ac:dyDescent="0.25">
      <c r="A5" t="s">
        <v>30</v>
      </c>
      <c r="B5" t="s">
        <v>36</v>
      </c>
      <c r="C5" s="11">
        <v>44811</v>
      </c>
      <c r="D5" s="21">
        <v>5.7808557955260387</v>
      </c>
    </row>
    <row r="6" spans="1:4" x14ac:dyDescent="0.25">
      <c r="A6" t="s">
        <v>26</v>
      </c>
      <c r="B6" t="s">
        <v>34</v>
      </c>
      <c r="C6" s="11">
        <v>44811</v>
      </c>
      <c r="D6" s="21">
        <v>6.6702901033458097</v>
      </c>
    </row>
    <row r="7" spans="1:4" x14ac:dyDescent="0.25">
      <c r="A7" t="s">
        <v>26</v>
      </c>
      <c r="B7" t="s">
        <v>36</v>
      </c>
      <c r="C7" s="11">
        <v>44811</v>
      </c>
      <c r="D7" s="21">
        <v>6.6702901033458097</v>
      </c>
    </row>
    <row r="8" spans="1:4" x14ac:dyDescent="0.25">
      <c r="A8" t="s">
        <v>20</v>
      </c>
      <c r="B8" t="s">
        <v>34</v>
      </c>
      <c r="C8" s="11">
        <v>44811</v>
      </c>
      <c r="D8" s="21">
        <v>8.4491587189853519</v>
      </c>
    </row>
    <row r="9" spans="1:4" x14ac:dyDescent="0.25">
      <c r="A9" t="s">
        <v>20</v>
      </c>
      <c r="B9" t="s">
        <v>36</v>
      </c>
      <c r="C9" s="11">
        <v>44811</v>
      </c>
      <c r="D9" s="21">
        <v>4.0019871798864965</v>
      </c>
    </row>
    <row r="10" spans="1:4" x14ac:dyDescent="0.25">
      <c r="A10" t="s">
        <v>21</v>
      </c>
      <c r="B10" t="s">
        <v>34</v>
      </c>
      <c r="C10" s="11">
        <v>44811</v>
      </c>
      <c r="D10" s="21">
        <v>12.006895950264436</v>
      </c>
    </row>
    <row r="11" spans="1:4" x14ac:dyDescent="0.25">
      <c r="A11" t="s">
        <v>21</v>
      </c>
      <c r="B11" t="s">
        <v>36</v>
      </c>
      <c r="C11" s="11">
        <v>44811</v>
      </c>
      <c r="D11" s="21">
        <v>20.901239028462143</v>
      </c>
    </row>
    <row r="12" spans="1:4" x14ac:dyDescent="0.25">
      <c r="A12" t="s">
        <v>12</v>
      </c>
      <c r="B12" t="s">
        <v>34</v>
      </c>
      <c r="C12" s="11">
        <v>44811</v>
      </c>
      <c r="D12" s="21">
        <v>16.45406748936329</v>
      </c>
    </row>
    <row r="13" spans="1:4" x14ac:dyDescent="0.25">
      <c r="A13" t="s">
        <v>12</v>
      </c>
      <c r="B13" t="s">
        <v>36</v>
      </c>
      <c r="C13" s="11">
        <v>44811</v>
      </c>
      <c r="D13" s="21">
        <v>27.127279183200542</v>
      </c>
    </row>
    <row r="14" spans="1:4" x14ac:dyDescent="0.25">
      <c r="A14" t="s">
        <v>28</v>
      </c>
      <c r="B14" t="s">
        <v>34</v>
      </c>
      <c r="C14" s="11">
        <v>44811</v>
      </c>
      <c r="D14" s="21">
        <v>12.006895950264436</v>
      </c>
    </row>
    <row r="15" spans="1:4" x14ac:dyDescent="0.25">
      <c r="A15" t="s">
        <v>28</v>
      </c>
      <c r="B15" t="s">
        <v>36</v>
      </c>
      <c r="C15" s="11">
        <v>44811</v>
      </c>
      <c r="D15" s="21">
        <v>6.6702901033458097</v>
      </c>
    </row>
    <row r="16" spans="1:4" x14ac:dyDescent="0.25">
      <c r="A16" t="s">
        <v>23</v>
      </c>
      <c r="B16" t="s">
        <v>34</v>
      </c>
      <c r="C16" s="11">
        <v>44811</v>
      </c>
      <c r="D16" s="21">
        <v>7.5597244111655808</v>
      </c>
    </row>
    <row r="17" spans="1:4" x14ac:dyDescent="0.25">
      <c r="A17" t="s">
        <v>23</v>
      </c>
      <c r="B17" t="s">
        <v>36</v>
      </c>
      <c r="C17" s="11">
        <v>44811</v>
      </c>
      <c r="D17" s="21">
        <v>12.006895950264436</v>
      </c>
    </row>
    <row r="18" spans="1:4" x14ac:dyDescent="0.25">
      <c r="A18" t="s">
        <v>46</v>
      </c>
      <c r="B18" t="s">
        <v>34</v>
      </c>
      <c r="C18" s="11">
        <v>44811</v>
      </c>
      <c r="D18" s="21">
        <v>11.117461642444663</v>
      </c>
    </row>
    <row r="19" spans="1:4" x14ac:dyDescent="0.25">
      <c r="A19" t="s">
        <v>46</v>
      </c>
      <c r="B19" t="s">
        <v>36</v>
      </c>
      <c r="C19" s="11">
        <v>44811</v>
      </c>
      <c r="D19" s="21">
        <v>6.6702901033458097</v>
      </c>
    </row>
    <row r="20" spans="1:4" x14ac:dyDescent="0.25">
      <c r="A20" t="s">
        <v>76</v>
      </c>
      <c r="B20" t="s">
        <v>34</v>
      </c>
      <c r="C20" s="11">
        <v>44811</v>
      </c>
      <c r="D20" s="21">
        <v>5.7808557955260387</v>
      </c>
    </row>
    <row r="21" spans="1:4" x14ac:dyDescent="0.25">
      <c r="A21" t="s">
        <v>76</v>
      </c>
      <c r="B21" t="s">
        <v>36</v>
      </c>
      <c r="C21" s="11">
        <v>44811</v>
      </c>
      <c r="D21" s="21">
        <v>3.1125528720667255</v>
      </c>
    </row>
    <row r="22" spans="1:4" x14ac:dyDescent="0.25">
      <c r="A22" t="s">
        <v>29</v>
      </c>
      <c r="B22" t="s">
        <v>34</v>
      </c>
      <c r="C22" s="11">
        <v>44853</v>
      </c>
      <c r="D22" s="21">
        <v>6.6702901033458097</v>
      </c>
    </row>
    <row r="23" spans="1:4" x14ac:dyDescent="0.25">
      <c r="A23" t="s">
        <v>29</v>
      </c>
      <c r="B23" t="s">
        <v>36</v>
      </c>
      <c r="C23" s="11">
        <v>44853</v>
      </c>
      <c r="D23" s="21">
        <v>20.011804720642374</v>
      </c>
    </row>
    <row r="24" spans="1:4" x14ac:dyDescent="0.25">
      <c r="A24" t="s">
        <v>30</v>
      </c>
      <c r="B24" t="s">
        <v>34</v>
      </c>
      <c r="C24" s="11">
        <v>44853</v>
      </c>
      <c r="D24" s="21">
        <v>4.8914214877062676</v>
      </c>
    </row>
    <row r="25" spans="1:4" x14ac:dyDescent="0.25">
      <c r="A25" t="s">
        <v>30</v>
      </c>
      <c r="B25" t="s">
        <v>36</v>
      </c>
      <c r="C25" s="11">
        <v>44853</v>
      </c>
      <c r="D25" s="21">
        <v>4.8914214877062676</v>
      </c>
    </row>
    <row r="26" spans="1:4" x14ac:dyDescent="0.25">
      <c r="A26" t="s">
        <v>26</v>
      </c>
      <c r="B26" t="s">
        <v>34</v>
      </c>
      <c r="C26" s="11">
        <v>44853</v>
      </c>
      <c r="D26" s="21">
        <v>21.790673336281916</v>
      </c>
    </row>
    <row r="27" spans="1:4" x14ac:dyDescent="0.25">
      <c r="A27" t="s">
        <v>26</v>
      </c>
      <c r="B27" t="s">
        <v>36</v>
      </c>
      <c r="C27" s="11">
        <v>44853</v>
      </c>
      <c r="D27" s="21">
        <v>5.7808557955260387</v>
      </c>
    </row>
    <row r="28" spans="1:4" x14ac:dyDescent="0.25">
      <c r="A28" t="s">
        <v>20</v>
      </c>
      <c r="B28" t="s">
        <v>34</v>
      </c>
      <c r="C28" s="11">
        <v>44853</v>
      </c>
      <c r="D28" s="21">
        <v>7.5597244111655808</v>
      </c>
    </row>
    <row r="29" spans="1:4" x14ac:dyDescent="0.25">
      <c r="A29" t="s">
        <v>20</v>
      </c>
      <c r="B29" t="s">
        <v>36</v>
      </c>
      <c r="C29" s="11">
        <v>44853</v>
      </c>
      <c r="D29" s="21">
        <v>8.4491587189853519</v>
      </c>
    </row>
    <row r="30" spans="1:4" x14ac:dyDescent="0.25">
      <c r="A30" t="s">
        <v>21</v>
      </c>
      <c r="B30" t="s">
        <v>34</v>
      </c>
      <c r="C30" s="11">
        <v>44853</v>
      </c>
      <c r="D30" s="21">
        <v>8.4491587189853519</v>
      </c>
    </row>
    <row r="31" spans="1:4" x14ac:dyDescent="0.25">
      <c r="A31" t="s">
        <v>21</v>
      </c>
      <c r="B31" t="s">
        <v>36</v>
      </c>
      <c r="C31" s="11">
        <v>44853</v>
      </c>
      <c r="D31" s="21">
        <v>12.006895950264436</v>
      </c>
    </row>
    <row r="32" spans="1:4" x14ac:dyDescent="0.25">
      <c r="A32" t="s">
        <v>12</v>
      </c>
      <c r="B32" t="s">
        <v>34</v>
      </c>
      <c r="C32" s="11">
        <v>44853</v>
      </c>
      <c r="D32" s="21">
        <v>0</v>
      </c>
    </row>
    <row r="33" spans="1:4" x14ac:dyDescent="0.25">
      <c r="A33" t="s">
        <v>12</v>
      </c>
      <c r="B33" t="s">
        <v>36</v>
      </c>
      <c r="C33" s="11">
        <v>44853</v>
      </c>
      <c r="D33" s="21">
        <v>4.0019871798864965</v>
      </c>
    </row>
    <row r="34" spans="1:4" x14ac:dyDescent="0.25">
      <c r="A34" t="s">
        <v>28</v>
      </c>
      <c r="B34" t="s">
        <v>34</v>
      </c>
      <c r="C34" s="11">
        <v>44853</v>
      </c>
      <c r="D34" s="21">
        <v>7.5597244111655808</v>
      </c>
    </row>
    <row r="35" spans="1:4" x14ac:dyDescent="0.25">
      <c r="A35" t="s">
        <v>28</v>
      </c>
      <c r="B35" t="s">
        <v>36</v>
      </c>
      <c r="C35" s="11">
        <v>44853</v>
      </c>
      <c r="D35" s="21">
        <v>3.1125528720667255</v>
      </c>
    </row>
    <row r="36" spans="1:4" x14ac:dyDescent="0.25">
      <c r="A36" t="s">
        <v>23</v>
      </c>
      <c r="B36" t="s">
        <v>34</v>
      </c>
      <c r="C36" s="11">
        <v>44853</v>
      </c>
      <c r="D36" s="21">
        <v>22.680107644101689</v>
      </c>
    </row>
    <row r="37" spans="1:4" x14ac:dyDescent="0.25">
      <c r="A37" t="s">
        <v>23</v>
      </c>
      <c r="B37" t="s">
        <v>36</v>
      </c>
      <c r="C37" s="11">
        <v>44853</v>
      </c>
      <c r="D37" s="21">
        <v>4.0019871798864965</v>
      </c>
    </row>
    <row r="38" spans="1:4" x14ac:dyDescent="0.25">
      <c r="A38" t="s">
        <v>40</v>
      </c>
      <c r="B38" t="s">
        <v>34</v>
      </c>
      <c r="C38" s="11">
        <v>44853</v>
      </c>
      <c r="D38" s="21">
        <v>29.795582106659857</v>
      </c>
    </row>
    <row r="39" spans="1:4" x14ac:dyDescent="0.25">
      <c r="A39" t="s">
        <v>40</v>
      </c>
      <c r="B39" t="s">
        <v>36</v>
      </c>
      <c r="C39" s="11">
        <v>44853</v>
      </c>
      <c r="D39" s="21">
        <v>44.915965339595964</v>
      </c>
    </row>
    <row r="40" spans="1:4" x14ac:dyDescent="0.25">
      <c r="A40" t="s">
        <v>29</v>
      </c>
      <c r="B40" t="s">
        <v>34</v>
      </c>
      <c r="C40" s="11">
        <v>44944</v>
      </c>
      <c r="D40" s="21">
        <v>9.3385930268051212</v>
      </c>
    </row>
    <row r="41" spans="1:4" x14ac:dyDescent="0.25">
      <c r="A41" t="s">
        <v>29</v>
      </c>
      <c r="B41" t="s">
        <v>36</v>
      </c>
      <c r="C41" s="11">
        <v>44944</v>
      </c>
      <c r="D41" s="21">
        <v>8.4491587189853519</v>
      </c>
    </row>
    <row r="42" spans="1:4" x14ac:dyDescent="0.25">
      <c r="A42" t="s">
        <v>30</v>
      </c>
      <c r="B42" t="s">
        <v>34</v>
      </c>
      <c r="C42" s="11">
        <v>44944</v>
      </c>
      <c r="D42" s="21">
        <v>7.5597244111655808</v>
      </c>
    </row>
    <row r="43" spans="1:4" x14ac:dyDescent="0.25">
      <c r="A43" t="s">
        <v>30</v>
      </c>
      <c r="B43" t="s">
        <v>36</v>
      </c>
      <c r="C43" s="11">
        <v>44944</v>
      </c>
      <c r="D43" s="21">
        <v>7.5597244111655808</v>
      </c>
    </row>
    <row r="44" spans="1:4" x14ac:dyDescent="0.25">
      <c r="A44" t="s">
        <v>26</v>
      </c>
      <c r="B44" t="s">
        <v>34</v>
      </c>
      <c r="C44" s="11">
        <v>44944</v>
      </c>
      <c r="D44" s="21">
        <v>8.4491587189853519</v>
      </c>
    </row>
    <row r="45" spans="1:4" x14ac:dyDescent="0.25">
      <c r="A45" t="s">
        <v>26</v>
      </c>
      <c r="B45" t="s">
        <v>36</v>
      </c>
      <c r="C45" s="11">
        <v>44944</v>
      </c>
      <c r="D45" s="21">
        <v>1.3336842564271834</v>
      </c>
    </row>
    <row r="46" spans="1:4" x14ac:dyDescent="0.25">
      <c r="A46" t="s">
        <v>20</v>
      </c>
      <c r="B46" t="s">
        <v>34</v>
      </c>
      <c r="C46" s="11">
        <v>44944</v>
      </c>
      <c r="D46" s="21">
        <v>3.1125528720667255</v>
      </c>
    </row>
    <row r="47" spans="1:4" x14ac:dyDescent="0.25">
      <c r="A47" t="s">
        <v>20</v>
      </c>
      <c r="B47" t="s">
        <v>36</v>
      </c>
      <c r="C47" s="11">
        <v>44944</v>
      </c>
      <c r="D47" s="21">
        <v>12.896330258084205</v>
      </c>
    </row>
    <row r="48" spans="1:4" x14ac:dyDescent="0.25">
      <c r="A48" t="s">
        <v>21</v>
      </c>
      <c r="B48" t="s">
        <v>34</v>
      </c>
      <c r="C48" s="11">
        <v>44944</v>
      </c>
      <c r="D48" s="21">
        <v>0.44424994860741229</v>
      </c>
    </row>
    <row r="49" spans="1:4" x14ac:dyDescent="0.25">
      <c r="A49" t="s">
        <v>21</v>
      </c>
      <c r="B49" t="s">
        <v>36</v>
      </c>
      <c r="C49" s="11">
        <v>44944</v>
      </c>
      <c r="D49" s="21">
        <v>12.896330258084205</v>
      </c>
    </row>
    <row r="50" spans="1:4" x14ac:dyDescent="0.25">
      <c r="A50" t="s">
        <v>12</v>
      </c>
      <c r="B50" t="s">
        <v>34</v>
      </c>
      <c r="C50" s="11">
        <v>44944</v>
      </c>
      <c r="D50" s="21">
        <v>7.5597244111655808</v>
      </c>
    </row>
    <row r="51" spans="1:4" x14ac:dyDescent="0.25">
      <c r="A51" t="s">
        <v>12</v>
      </c>
      <c r="B51" t="s">
        <v>36</v>
      </c>
      <c r="C51" s="11">
        <v>44944</v>
      </c>
      <c r="D51" s="21">
        <v>13.785764565903978</v>
      </c>
    </row>
    <row r="52" spans="1:4" x14ac:dyDescent="0.25">
      <c r="A52" t="s">
        <v>28</v>
      </c>
      <c r="B52" t="s">
        <v>34</v>
      </c>
      <c r="C52" s="11">
        <v>44944</v>
      </c>
      <c r="D52" s="21">
        <v>7.5597244111655808</v>
      </c>
    </row>
    <row r="53" spans="1:4" x14ac:dyDescent="0.25">
      <c r="A53" t="s">
        <v>28</v>
      </c>
      <c r="B53" t="s">
        <v>36</v>
      </c>
      <c r="C53" s="11">
        <v>44944</v>
      </c>
      <c r="D53" s="21">
        <v>7.5597244111655808</v>
      </c>
    </row>
    <row r="54" spans="1:4" x14ac:dyDescent="0.25">
      <c r="A54" t="s">
        <v>23</v>
      </c>
      <c r="B54" t="s">
        <v>34</v>
      </c>
      <c r="C54" s="11">
        <v>44944</v>
      </c>
      <c r="D54" s="21">
        <v>13.785764565903978</v>
      </c>
    </row>
    <row r="55" spans="1:4" x14ac:dyDescent="0.25">
      <c r="A55" t="s">
        <v>23</v>
      </c>
      <c r="B55" t="s">
        <v>36</v>
      </c>
      <c r="C55" s="11">
        <v>44944</v>
      </c>
      <c r="D55" s="21">
        <v>6.6702901033458097</v>
      </c>
    </row>
    <row r="56" spans="1:4" x14ac:dyDescent="0.25">
      <c r="A56" t="s">
        <v>40</v>
      </c>
      <c r="B56" t="s">
        <v>34</v>
      </c>
      <c r="C56" s="11">
        <v>44944</v>
      </c>
      <c r="D56" s="21">
        <v>36.911056569218026</v>
      </c>
    </row>
    <row r="57" spans="1:4" x14ac:dyDescent="0.25">
      <c r="A57" t="s">
        <v>40</v>
      </c>
      <c r="B57" t="s">
        <v>36</v>
      </c>
      <c r="C57" s="11">
        <v>44944</v>
      </c>
      <c r="D57" s="21">
        <v>17.343501797183059</v>
      </c>
    </row>
    <row r="58" spans="1:4" x14ac:dyDescent="0.25">
      <c r="A58" t="s">
        <v>29</v>
      </c>
      <c r="B58" t="s">
        <v>34</v>
      </c>
      <c r="C58" s="11">
        <v>45035</v>
      </c>
      <c r="D58" s="21">
        <v>4.0019871798864965</v>
      </c>
    </row>
    <row r="59" spans="1:4" x14ac:dyDescent="0.25">
      <c r="A59" t="s">
        <v>29</v>
      </c>
      <c r="B59" t="s">
        <v>36</v>
      </c>
      <c r="C59" s="11">
        <v>45035</v>
      </c>
      <c r="D59" s="21">
        <v>5.7808557955260387</v>
      </c>
    </row>
    <row r="60" spans="1:4" x14ac:dyDescent="0.25">
      <c r="A60" t="s">
        <v>30</v>
      </c>
      <c r="B60" t="s">
        <v>34</v>
      </c>
      <c r="C60" s="11">
        <v>45035</v>
      </c>
      <c r="D60" s="21">
        <v>4.8914214877062676</v>
      </c>
    </row>
    <row r="61" spans="1:4" x14ac:dyDescent="0.25">
      <c r="A61" t="s">
        <v>30</v>
      </c>
      <c r="B61" t="s">
        <v>36</v>
      </c>
      <c r="C61" s="11">
        <v>45035</v>
      </c>
      <c r="D61" s="21">
        <v>8.4491587189853519</v>
      </c>
    </row>
    <row r="62" spans="1:4" x14ac:dyDescent="0.25">
      <c r="A62" t="s">
        <v>26</v>
      </c>
      <c r="B62" t="s">
        <v>34</v>
      </c>
      <c r="C62" s="11">
        <v>45035</v>
      </c>
      <c r="D62" s="21">
        <v>6.6702901033458097</v>
      </c>
    </row>
    <row r="63" spans="1:4" x14ac:dyDescent="0.25">
      <c r="A63" t="s">
        <v>26</v>
      </c>
      <c r="B63" t="s">
        <v>36</v>
      </c>
      <c r="C63" s="11">
        <v>45035</v>
      </c>
      <c r="D63" s="21">
        <v>6.6702901033458097</v>
      </c>
    </row>
    <row r="64" spans="1:4" x14ac:dyDescent="0.25">
      <c r="A64" t="s">
        <v>20</v>
      </c>
      <c r="B64" t="s">
        <v>34</v>
      </c>
      <c r="C64" s="11">
        <v>45035</v>
      </c>
      <c r="D64" s="21">
        <v>5.7808557955260387</v>
      </c>
    </row>
    <row r="65" spans="1:4" x14ac:dyDescent="0.25">
      <c r="A65" t="s">
        <v>20</v>
      </c>
      <c r="B65" t="s">
        <v>36</v>
      </c>
      <c r="C65" s="11">
        <v>45035</v>
      </c>
      <c r="D65" s="21">
        <v>5.7808557955260387</v>
      </c>
    </row>
    <row r="66" spans="1:4" x14ac:dyDescent="0.25">
      <c r="A66" t="s">
        <v>21</v>
      </c>
      <c r="B66" t="s">
        <v>34</v>
      </c>
      <c r="C66" s="11">
        <v>45035</v>
      </c>
      <c r="D66" s="21">
        <v>2.2231185642469544</v>
      </c>
    </row>
    <row r="67" spans="1:4" x14ac:dyDescent="0.25">
      <c r="A67" t="s">
        <v>21</v>
      </c>
      <c r="B67" t="s">
        <v>36</v>
      </c>
      <c r="C67" s="11">
        <v>45035</v>
      </c>
      <c r="D67" s="21">
        <v>5.7808557955260387</v>
      </c>
    </row>
    <row r="68" spans="1:4" x14ac:dyDescent="0.25">
      <c r="A68" t="s">
        <v>12</v>
      </c>
      <c r="B68" t="s">
        <v>34</v>
      </c>
      <c r="C68" s="11">
        <v>45035</v>
      </c>
      <c r="D68" s="21">
        <v>8.4491587189853519</v>
      </c>
    </row>
    <row r="69" spans="1:4" x14ac:dyDescent="0.25">
      <c r="A69" t="s">
        <v>12</v>
      </c>
      <c r="B69" t="s">
        <v>36</v>
      </c>
      <c r="C69" s="11">
        <v>45035</v>
      </c>
      <c r="D69" s="21">
        <v>6.6702901033458097</v>
      </c>
    </row>
    <row r="70" spans="1:4" x14ac:dyDescent="0.25">
      <c r="A70" t="s">
        <v>28</v>
      </c>
      <c r="B70" t="s">
        <v>34</v>
      </c>
      <c r="C70" s="11">
        <v>45035</v>
      </c>
      <c r="D70" s="21">
        <v>5.7808557955260387</v>
      </c>
    </row>
    <row r="71" spans="1:4" x14ac:dyDescent="0.25">
      <c r="A71" t="s">
        <v>28</v>
      </c>
      <c r="B71" t="s">
        <v>36</v>
      </c>
      <c r="C71" s="11">
        <v>45035</v>
      </c>
      <c r="D71" s="21">
        <v>9.3385930268051212</v>
      </c>
    </row>
    <row r="72" spans="1:4" x14ac:dyDescent="0.25">
      <c r="A72" t="s">
        <v>23</v>
      </c>
      <c r="B72" t="s">
        <v>34</v>
      </c>
      <c r="C72" s="11">
        <v>45035</v>
      </c>
      <c r="D72" s="21">
        <v>0.44424994860741229</v>
      </c>
    </row>
    <row r="73" spans="1:4" x14ac:dyDescent="0.25">
      <c r="A73" t="s">
        <v>23</v>
      </c>
      <c r="B73" t="s">
        <v>36</v>
      </c>
      <c r="C73" s="11">
        <v>45035</v>
      </c>
      <c r="D73" s="21">
        <v>2.2231185642469544</v>
      </c>
    </row>
    <row r="74" spans="1:4" x14ac:dyDescent="0.25">
      <c r="A74" t="s">
        <v>40</v>
      </c>
      <c r="B74" t="s">
        <v>34</v>
      </c>
      <c r="C74" s="11">
        <v>45035</v>
      </c>
      <c r="D74" s="21">
        <v>42.247662416136649</v>
      </c>
    </row>
    <row r="75" spans="1:4" x14ac:dyDescent="0.25">
      <c r="A75" t="s">
        <v>40</v>
      </c>
      <c r="B75" t="s">
        <v>36</v>
      </c>
      <c r="C75" s="11">
        <v>45035</v>
      </c>
      <c r="D75" s="21">
        <v>6.6702901033458097</v>
      </c>
    </row>
    <row r="76" spans="1:4" x14ac:dyDescent="0.25">
      <c r="A76" t="s">
        <v>29</v>
      </c>
      <c r="B76" t="s">
        <v>34</v>
      </c>
      <c r="C76" s="11">
        <v>45126</v>
      </c>
      <c r="D76" s="21">
        <v>10.228027334624894</v>
      </c>
    </row>
    <row r="77" spans="1:4" x14ac:dyDescent="0.25">
      <c r="A77" t="s">
        <v>29</v>
      </c>
      <c r="B77" t="s">
        <v>36</v>
      </c>
      <c r="C77" s="11">
        <v>45126</v>
      </c>
      <c r="D77" s="21">
        <v>8.4491587189853519</v>
      </c>
    </row>
    <row r="78" spans="1:4" x14ac:dyDescent="0.25">
      <c r="A78" t="s">
        <v>30</v>
      </c>
      <c r="B78" t="s">
        <v>34</v>
      </c>
      <c r="C78" s="11">
        <v>45126</v>
      </c>
      <c r="D78" s="21">
        <v>6.6702901033458097</v>
      </c>
    </row>
    <row r="79" spans="1:4" x14ac:dyDescent="0.25">
      <c r="A79" t="s">
        <v>30</v>
      </c>
      <c r="B79" t="s">
        <v>36</v>
      </c>
      <c r="C79" s="11">
        <v>45126</v>
      </c>
      <c r="D79" s="21">
        <v>12.006895950264436</v>
      </c>
    </row>
    <row r="80" spans="1:4" x14ac:dyDescent="0.25">
      <c r="A80" t="s">
        <v>26</v>
      </c>
      <c r="B80" t="s">
        <v>34</v>
      </c>
      <c r="C80" s="11">
        <v>45126</v>
      </c>
      <c r="D80" s="21">
        <v>9.3385930268051212</v>
      </c>
    </row>
    <row r="81" spans="1:4" x14ac:dyDescent="0.25">
      <c r="A81" t="s">
        <v>26</v>
      </c>
      <c r="B81" t="s">
        <v>36</v>
      </c>
      <c r="C81" s="11">
        <v>45126</v>
      </c>
      <c r="D81" s="21">
        <v>4.8914214877062676</v>
      </c>
    </row>
    <row r="82" spans="1:4" x14ac:dyDescent="0.25">
      <c r="A82" t="s">
        <v>20</v>
      </c>
      <c r="B82" t="s">
        <v>34</v>
      </c>
      <c r="C82" s="11">
        <v>45126</v>
      </c>
      <c r="D82" s="21">
        <v>3.1125528720667255</v>
      </c>
    </row>
    <row r="83" spans="1:4" x14ac:dyDescent="0.25">
      <c r="A83" t="s">
        <v>20</v>
      </c>
      <c r="B83" t="s">
        <v>36</v>
      </c>
      <c r="C83" s="11">
        <v>45126</v>
      </c>
      <c r="D83" s="21">
        <v>47.584268263055272</v>
      </c>
    </row>
    <row r="84" spans="1:4" x14ac:dyDescent="0.25">
      <c r="A84" t="s">
        <v>21</v>
      </c>
      <c r="B84" t="s">
        <v>34</v>
      </c>
      <c r="C84" s="11">
        <v>45126</v>
      </c>
      <c r="D84" s="21">
        <v>4.0019871798864965</v>
      </c>
    </row>
    <row r="85" spans="1:4" x14ac:dyDescent="0.25">
      <c r="A85" t="s">
        <v>21</v>
      </c>
      <c r="B85" t="s">
        <v>36</v>
      </c>
      <c r="C85" s="11">
        <v>45126</v>
      </c>
      <c r="D85" s="21">
        <v>3.1125528720667255</v>
      </c>
    </row>
    <row r="86" spans="1:4" x14ac:dyDescent="0.25">
      <c r="A86" t="s">
        <v>12</v>
      </c>
      <c r="B86" t="s">
        <v>34</v>
      </c>
      <c r="C86" s="11">
        <v>45126</v>
      </c>
      <c r="D86" s="21">
        <v>12.896330258084205</v>
      </c>
    </row>
    <row r="87" spans="1:4" x14ac:dyDescent="0.25">
      <c r="A87" t="s">
        <v>12</v>
      </c>
      <c r="B87" t="s">
        <v>36</v>
      </c>
      <c r="C87" s="11">
        <v>45126</v>
      </c>
      <c r="D87" s="21">
        <v>5.7808557955260387</v>
      </c>
    </row>
    <row r="88" spans="1:4" x14ac:dyDescent="0.25">
      <c r="A88" t="s">
        <v>28</v>
      </c>
      <c r="B88" t="s">
        <v>34</v>
      </c>
      <c r="C88" s="11">
        <v>45126</v>
      </c>
      <c r="D88" s="21">
        <v>9.3385930268051212</v>
      </c>
    </row>
    <row r="89" spans="1:4" x14ac:dyDescent="0.25">
      <c r="A89" t="s">
        <v>28</v>
      </c>
      <c r="B89" t="s">
        <v>36</v>
      </c>
      <c r="C89" s="11">
        <v>45126</v>
      </c>
      <c r="D89" s="21">
        <v>8.4491587189853519</v>
      </c>
    </row>
    <row r="90" spans="1:4" x14ac:dyDescent="0.25">
      <c r="A90" t="s">
        <v>23</v>
      </c>
      <c r="B90" t="s">
        <v>34</v>
      </c>
      <c r="C90" s="11">
        <v>45126</v>
      </c>
      <c r="D90" s="21">
        <v>9.3385930268051212</v>
      </c>
    </row>
    <row r="91" spans="1:4" x14ac:dyDescent="0.25">
      <c r="A91" t="s">
        <v>23</v>
      </c>
      <c r="B91" t="s">
        <v>36</v>
      </c>
      <c r="C91" s="11">
        <v>45126</v>
      </c>
      <c r="D91" s="21">
        <v>6.6702901033458097</v>
      </c>
    </row>
    <row r="92" spans="1:4" x14ac:dyDescent="0.25">
      <c r="A92" t="s">
        <v>40</v>
      </c>
      <c r="B92" t="s">
        <v>34</v>
      </c>
      <c r="C92" s="11">
        <v>45126</v>
      </c>
      <c r="D92" s="21">
        <v>56.478611341252986</v>
      </c>
    </row>
    <row r="93" spans="1:4" x14ac:dyDescent="0.25">
      <c r="A93" t="s">
        <v>40</v>
      </c>
      <c r="B93" t="s">
        <v>36</v>
      </c>
      <c r="C93" s="11">
        <v>45126</v>
      </c>
      <c r="D93" s="21">
        <v>34.242753645758711</v>
      </c>
    </row>
    <row r="94" spans="1:4" x14ac:dyDescent="0.25">
      <c r="C94" s="11"/>
      <c r="D94" s="21"/>
    </row>
    <row r="95" spans="1:4" x14ac:dyDescent="0.25">
      <c r="D95" s="21"/>
    </row>
    <row r="96" spans="1:4" x14ac:dyDescent="0.25">
      <c r="D96" s="21"/>
    </row>
    <row r="97" spans="4:4" x14ac:dyDescent="0.25">
      <c r="D97" s="21"/>
    </row>
    <row r="98" spans="4:4" x14ac:dyDescent="0.25">
      <c r="D98" s="21"/>
    </row>
    <row r="99" spans="4:4" x14ac:dyDescent="0.25">
      <c r="D99" s="21"/>
    </row>
    <row r="100" spans="4:4" x14ac:dyDescent="0.25">
      <c r="D100" s="21"/>
    </row>
    <row r="101" spans="4:4" x14ac:dyDescent="0.25">
      <c r="D101" s="21"/>
    </row>
    <row r="102" spans="4:4" x14ac:dyDescent="0.25">
      <c r="D102" s="21"/>
    </row>
    <row r="103" spans="4:4" x14ac:dyDescent="0.25">
      <c r="D103" s="21"/>
    </row>
    <row r="104" spans="4:4" x14ac:dyDescent="0.25">
      <c r="D104" s="21"/>
    </row>
    <row r="105" spans="4:4" x14ac:dyDescent="0.25">
      <c r="D105" s="21"/>
    </row>
    <row r="106" spans="4:4" x14ac:dyDescent="0.25">
      <c r="D106" s="21"/>
    </row>
    <row r="107" spans="4:4" x14ac:dyDescent="0.25">
      <c r="D107" s="21"/>
    </row>
    <row r="108" spans="4:4" x14ac:dyDescent="0.25">
      <c r="D108" s="21"/>
    </row>
    <row r="109" spans="4:4" x14ac:dyDescent="0.25">
      <c r="D109" s="21"/>
    </row>
    <row r="110" spans="4:4" x14ac:dyDescent="0.25">
      <c r="D110" s="21"/>
    </row>
    <row r="111" spans="4:4" x14ac:dyDescent="0.25">
      <c r="D111" s="21"/>
    </row>
    <row r="112" spans="4:4" x14ac:dyDescent="0.25">
      <c r="D112" s="21"/>
    </row>
    <row r="113" spans="4:4" x14ac:dyDescent="0.25">
      <c r="D113" s="21"/>
    </row>
    <row r="114" spans="4:4" x14ac:dyDescent="0.25">
      <c r="D114" s="21"/>
    </row>
    <row r="115" spans="4:4" x14ac:dyDescent="0.25">
      <c r="D115" s="21"/>
    </row>
    <row r="116" spans="4:4" x14ac:dyDescent="0.25">
      <c r="D116" s="21"/>
    </row>
  </sheetData>
  <sortState xmlns:xlrd2="http://schemas.microsoft.com/office/spreadsheetml/2017/richdata2" ref="A2:D116">
    <sortCondition ref="C2:C116"/>
    <sortCondition ref="A2:A116"/>
    <sortCondition descending="1" ref="B2:B1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CD6A-FC4F-4B06-9864-854594405A41}">
  <dimension ref="A1:D80"/>
  <sheetViews>
    <sheetView workbookViewId="0">
      <selection activeCell="T35" sqref="T35"/>
    </sheetView>
  </sheetViews>
  <sheetFormatPr defaultRowHeight="15" x14ac:dyDescent="0.25"/>
  <cols>
    <col min="1" max="1" width="10.7109375" bestFit="1" customWidth="1"/>
    <col min="2" max="2" width="15.28515625" customWidth="1"/>
  </cols>
  <sheetData>
    <row r="1" spans="1:4" ht="15.75" thickBot="1" x14ac:dyDescent="0.3">
      <c r="A1" s="17" t="s">
        <v>89</v>
      </c>
      <c r="B1" t="s">
        <v>71</v>
      </c>
      <c r="C1" t="s">
        <v>3</v>
      </c>
      <c r="D1" t="s">
        <v>88</v>
      </c>
    </row>
    <row r="2" spans="1:4" ht="15.75" thickBot="1" x14ac:dyDescent="0.3">
      <c r="A2" s="10">
        <v>44811</v>
      </c>
      <c r="B2" s="4" t="s">
        <v>30</v>
      </c>
      <c r="C2" s="23" t="s">
        <v>34</v>
      </c>
      <c r="D2" s="4">
        <v>25.999999999999982</v>
      </c>
    </row>
    <row r="3" spans="1:4" ht="15.75" thickBot="1" x14ac:dyDescent="0.3">
      <c r="A3" s="10">
        <v>44811</v>
      </c>
      <c r="B3" s="4" t="s">
        <v>30</v>
      </c>
      <c r="C3" s="23" t="s">
        <v>36</v>
      </c>
      <c r="D3" s="4">
        <v>2.9999999999999818</v>
      </c>
    </row>
    <row r="4" spans="1:4" x14ac:dyDescent="0.25">
      <c r="A4" s="11">
        <v>44854</v>
      </c>
      <c r="B4" s="22" t="s">
        <v>29</v>
      </c>
      <c r="C4" t="s">
        <v>34</v>
      </c>
      <c r="D4">
        <v>3.2500000000000062</v>
      </c>
    </row>
    <row r="5" spans="1:4" x14ac:dyDescent="0.25">
      <c r="A5" s="11">
        <v>44854</v>
      </c>
      <c r="B5" s="22" t="s">
        <v>29</v>
      </c>
      <c r="C5" t="s">
        <v>36</v>
      </c>
      <c r="D5">
        <v>2.9999999999999991</v>
      </c>
    </row>
    <row r="6" spans="1:4" x14ac:dyDescent="0.25">
      <c r="A6" s="11">
        <v>44854</v>
      </c>
      <c r="B6" s="22" t="s">
        <v>30</v>
      </c>
      <c r="C6" t="s">
        <v>34</v>
      </c>
      <c r="D6">
        <v>1.5000000000000082</v>
      </c>
    </row>
    <row r="7" spans="1:4" x14ac:dyDescent="0.25">
      <c r="A7" s="11">
        <v>44854</v>
      </c>
      <c r="B7" s="22" t="s">
        <v>30</v>
      </c>
      <c r="C7" t="s">
        <v>36</v>
      </c>
      <c r="D7">
        <v>1.999999999999988</v>
      </c>
    </row>
    <row r="8" spans="1:4" x14ac:dyDescent="0.25">
      <c r="A8" s="11">
        <v>44854</v>
      </c>
      <c r="B8" s="22" t="s">
        <v>26</v>
      </c>
      <c r="C8" t="s">
        <v>34</v>
      </c>
      <c r="D8">
        <v>3.2499999999999889</v>
      </c>
    </row>
    <row r="9" spans="1:4" x14ac:dyDescent="0.25">
      <c r="A9" s="11">
        <v>44854</v>
      </c>
      <c r="B9" s="22" t="s">
        <v>26</v>
      </c>
      <c r="C9" t="s">
        <v>36</v>
      </c>
      <c r="D9">
        <v>2.9999999999999991</v>
      </c>
    </row>
    <row r="10" spans="1:4" x14ac:dyDescent="0.25">
      <c r="A10" s="11">
        <v>44854</v>
      </c>
      <c r="B10" s="22" t="s">
        <v>20</v>
      </c>
      <c r="C10" t="s">
        <v>36</v>
      </c>
      <c r="D10">
        <v>4.4999999999999902</v>
      </c>
    </row>
    <row r="11" spans="1:4" x14ac:dyDescent="0.25">
      <c r="A11" s="11">
        <v>44854</v>
      </c>
      <c r="B11" s="22" t="s">
        <v>20</v>
      </c>
      <c r="C11" t="s">
        <v>36</v>
      </c>
      <c r="D11">
        <v>2.2499999999999951</v>
      </c>
    </row>
    <row r="12" spans="1:4" x14ac:dyDescent="0.25">
      <c r="A12" s="11">
        <v>44854</v>
      </c>
      <c r="B12" s="22" t="s">
        <v>21</v>
      </c>
      <c r="C12" t="s">
        <v>34</v>
      </c>
      <c r="D12">
        <v>2.5000000000000022</v>
      </c>
    </row>
    <row r="13" spans="1:4" x14ac:dyDescent="0.25">
      <c r="A13" s="11">
        <v>44854</v>
      </c>
      <c r="B13" s="22" t="s">
        <v>21</v>
      </c>
      <c r="C13" t="s">
        <v>36</v>
      </c>
      <c r="D13">
        <v>2.4999999999999849</v>
      </c>
    </row>
    <row r="14" spans="1:4" x14ac:dyDescent="0.25">
      <c r="A14" s="11">
        <v>44854</v>
      </c>
      <c r="B14" s="22" t="s">
        <v>12</v>
      </c>
      <c r="C14" t="s">
        <v>34</v>
      </c>
      <c r="D14">
        <v>1.749999999999998</v>
      </c>
    </row>
    <row r="15" spans="1:4" x14ac:dyDescent="0.25">
      <c r="A15" s="11">
        <v>44854</v>
      </c>
      <c r="B15" s="22" t="s">
        <v>12</v>
      </c>
      <c r="C15" t="s">
        <v>36</v>
      </c>
      <c r="D15">
        <v>3.2500000000000062</v>
      </c>
    </row>
    <row r="16" spans="1:4" x14ac:dyDescent="0.25">
      <c r="A16" s="11">
        <v>44854</v>
      </c>
      <c r="B16" s="22" t="s">
        <v>28</v>
      </c>
      <c r="C16" t="s">
        <v>36</v>
      </c>
      <c r="D16">
        <v>10.749999999999996</v>
      </c>
    </row>
    <row r="17" spans="1:4" x14ac:dyDescent="0.25">
      <c r="A17" s="11">
        <v>44854</v>
      </c>
      <c r="B17" s="22" t="s">
        <v>23</v>
      </c>
      <c r="C17" t="s">
        <v>34</v>
      </c>
      <c r="D17">
        <v>4.25</v>
      </c>
    </row>
    <row r="18" spans="1:4" x14ac:dyDescent="0.25">
      <c r="A18" s="11">
        <v>44854</v>
      </c>
      <c r="B18" s="22" t="s">
        <v>23</v>
      </c>
      <c r="C18" t="s">
        <v>36</v>
      </c>
      <c r="D18">
        <v>7.2499999999999991</v>
      </c>
    </row>
    <row r="19" spans="1:4" x14ac:dyDescent="0.25">
      <c r="A19" s="11">
        <v>44854</v>
      </c>
      <c r="B19" s="22" t="s">
        <v>40</v>
      </c>
      <c r="C19" t="s">
        <v>34</v>
      </c>
      <c r="D19">
        <v>8.9999999999999982</v>
      </c>
    </row>
    <row r="20" spans="1:4" x14ac:dyDescent="0.25">
      <c r="A20" s="11">
        <v>44854</v>
      </c>
      <c r="B20" s="22" t="s">
        <v>40</v>
      </c>
      <c r="C20" t="s">
        <v>36</v>
      </c>
      <c r="D20" s="19">
        <v>212</v>
      </c>
    </row>
    <row r="21" spans="1:4" x14ac:dyDescent="0.25">
      <c r="A21" s="10">
        <v>44943</v>
      </c>
      <c r="B21" s="4" t="s">
        <v>40</v>
      </c>
      <c r="C21" t="s">
        <v>34</v>
      </c>
      <c r="D21" s="19">
        <v>3.499999999999996</v>
      </c>
    </row>
    <row r="22" spans="1:4" x14ac:dyDescent="0.25">
      <c r="A22" s="10">
        <v>44943</v>
      </c>
      <c r="B22" s="4" t="s">
        <v>40</v>
      </c>
      <c r="C22" t="s">
        <v>36</v>
      </c>
      <c r="D22" s="19">
        <v>16.500000000000021</v>
      </c>
    </row>
    <row r="23" spans="1:4" x14ac:dyDescent="0.25">
      <c r="A23" s="10">
        <v>44944</v>
      </c>
      <c r="B23" s="4" t="s">
        <v>29</v>
      </c>
      <c r="C23" t="s">
        <v>36</v>
      </c>
      <c r="D23" s="19">
        <v>2.2499999999999951</v>
      </c>
    </row>
    <row r="24" spans="1:4" x14ac:dyDescent="0.25">
      <c r="A24" s="10">
        <v>44944</v>
      </c>
      <c r="B24" s="4" t="s">
        <v>30</v>
      </c>
      <c r="C24" t="s">
        <v>34</v>
      </c>
      <c r="D24" s="19">
        <v>9.833333333333325</v>
      </c>
    </row>
    <row r="25" spans="1:4" x14ac:dyDescent="0.25">
      <c r="A25" s="10">
        <v>44944</v>
      </c>
      <c r="B25" s="4" t="s">
        <v>30</v>
      </c>
      <c r="C25" t="s">
        <v>36</v>
      </c>
      <c r="D25" s="19">
        <v>12.621359223300969</v>
      </c>
    </row>
    <row r="26" spans="1:4" x14ac:dyDescent="0.25">
      <c r="A26" s="10">
        <v>44944</v>
      </c>
      <c r="B26" s="4" t="s">
        <v>26</v>
      </c>
      <c r="C26" t="s">
        <v>34</v>
      </c>
      <c r="D26" s="19">
        <v>1.749999999999998</v>
      </c>
    </row>
    <row r="27" spans="1:4" x14ac:dyDescent="0.25">
      <c r="A27" s="10">
        <v>44944</v>
      </c>
      <c r="B27" s="4" t="s">
        <v>26</v>
      </c>
      <c r="C27" t="s">
        <v>36</v>
      </c>
      <c r="D27" s="19">
        <v>9.5833333333333393</v>
      </c>
    </row>
    <row r="28" spans="1:4" x14ac:dyDescent="0.25">
      <c r="A28" s="10">
        <v>44944</v>
      </c>
      <c r="B28" s="4" t="s">
        <v>20</v>
      </c>
      <c r="C28" t="s">
        <v>34</v>
      </c>
      <c r="D28" s="19">
        <v>1.749999999999998</v>
      </c>
    </row>
    <row r="29" spans="1:4" x14ac:dyDescent="0.25">
      <c r="A29" s="10">
        <v>44944</v>
      </c>
      <c r="B29" s="4" t="s">
        <v>20</v>
      </c>
      <c r="C29" t="s">
        <v>36</v>
      </c>
      <c r="D29" s="19">
        <v>2.0000000000000053</v>
      </c>
    </row>
    <row r="30" spans="1:4" x14ac:dyDescent="0.25">
      <c r="A30" s="10">
        <v>44944</v>
      </c>
      <c r="B30" s="4" t="s">
        <v>21</v>
      </c>
      <c r="C30" t="s">
        <v>34</v>
      </c>
      <c r="D30" s="19">
        <v>11.6</v>
      </c>
    </row>
    <row r="31" spans="1:4" x14ac:dyDescent="0.25">
      <c r="A31" s="10">
        <v>44944</v>
      </c>
      <c r="B31" s="4" t="s">
        <v>21</v>
      </c>
      <c r="C31" t="s">
        <v>36</v>
      </c>
      <c r="D31" s="19">
        <v>11.333333333333334</v>
      </c>
    </row>
    <row r="32" spans="1:4" x14ac:dyDescent="0.25">
      <c r="A32" s="10">
        <v>44944</v>
      </c>
      <c r="B32" s="4" t="s">
        <v>12</v>
      </c>
      <c r="C32" t="s">
        <v>34</v>
      </c>
      <c r="D32" s="19">
        <v>1.4999999999999909</v>
      </c>
    </row>
    <row r="33" spans="1:4" x14ac:dyDescent="0.25">
      <c r="A33" s="10">
        <v>44944</v>
      </c>
      <c r="B33" s="4" t="s">
        <v>12</v>
      </c>
      <c r="C33" t="s">
        <v>36</v>
      </c>
      <c r="D33" s="19">
        <v>4.25</v>
      </c>
    </row>
    <row r="34" spans="1:4" x14ac:dyDescent="0.25">
      <c r="A34" s="10">
        <v>44944</v>
      </c>
      <c r="B34" s="4" t="s">
        <v>28</v>
      </c>
      <c r="C34" t="s">
        <v>34</v>
      </c>
      <c r="D34" s="19">
        <v>9.142857142857137</v>
      </c>
    </row>
    <row r="35" spans="1:4" x14ac:dyDescent="0.25">
      <c r="A35" s="10">
        <v>44944</v>
      </c>
      <c r="B35" s="4" t="s">
        <v>28</v>
      </c>
      <c r="C35" t="s">
        <v>36</v>
      </c>
      <c r="D35" s="19">
        <v>2.5000000000000022</v>
      </c>
    </row>
    <row r="36" spans="1:4" x14ac:dyDescent="0.25">
      <c r="A36" s="10">
        <v>44944</v>
      </c>
      <c r="B36" s="4" t="s">
        <v>23</v>
      </c>
      <c r="C36" t="s">
        <v>34</v>
      </c>
      <c r="D36" s="19">
        <v>10.833333333333332</v>
      </c>
    </row>
    <row r="37" spans="1:4" x14ac:dyDescent="0.25">
      <c r="A37" s="10">
        <v>44944</v>
      </c>
      <c r="B37" s="4" t="s">
        <v>23</v>
      </c>
      <c r="C37" t="s">
        <v>36</v>
      </c>
      <c r="D37" s="19">
        <v>12.166666666666668</v>
      </c>
    </row>
    <row r="38" spans="1:4" x14ac:dyDescent="0.25">
      <c r="A38" s="10">
        <v>45034</v>
      </c>
      <c r="B38" s="4" t="s">
        <v>40</v>
      </c>
      <c r="C38" t="s">
        <v>34</v>
      </c>
      <c r="D38" s="19">
        <v>2.749999999999992</v>
      </c>
    </row>
    <row r="39" spans="1:4" x14ac:dyDescent="0.25">
      <c r="A39" s="10">
        <v>45034</v>
      </c>
      <c r="B39" s="4" t="s">
        <v>40</v>
      </c>
      <c r="C39" t="s">
        <v>36</v>
      </c>
      <c r="D39" s="19">
        <v>71.500000000000014</v>
      </c>
    </row>
    <row r="40" spans="1:4" x14ac:dyDescent="0.25">
      <c r="A40" s="10">
        <v>45035</v>
      </c>
      <c r="B40" s="4" t="s">
        <v>29</v>
      </c>
      <c r="C40" t="s">
        <v>34</v>
      </c>
      <c r="D40" s="19">
        <v>12.750000000000002</v>
      </c>
    </row>
    <row r="41" spans="1:4" x14ac:dyDescent="0.25">
      <c r="A41" s="10">
        <v>45035</v>
      </c>
      <c r="B41" s="4" t="s">
        <v>29</v>
      </c>
      <c r="C41" t="s">
        <v>36</v>
      </c>
      <c r="D41" s="19">
        <v>4.5999999999999925</v>
      </c>
    </row>
    <row r="42" spans="1:4" x14ac:dyDescent="0.25">
      <c r="A42" s="10">
        <v>45035</v>
      </c>
      <c r="B42" s="4" t="s">
        <v>30</v>
      </c>
      <c r="C42" t="s">
        <v>34</v>
      </c>
      <c r="D42" s="19">
        <v>9.5000000000000124</v>
      </c>
    </row>
    <row r="43" spans="1:4" x14ac:dyDescent="0.25">
      <c r="A43" s="10">
        <v>45035</v>
      </c>
      <c r="B43" s="4" t="s">
        <v>30</v>
      </c>
      <c r="C43" t="s">
        <v>36</v>
      </c>
      <c r="D43" s="19">
        <v>2.1249999999999916</v>
      </c>
    </row>
    <row r="44" spans="1:4" x14ac:dyDescent="0.25">
      <c r="A44" s="10">
        <v>45035</v>
      </c>
      <c r="B44" s="4" t="s">
        <v>26</v>
      </c>
      <c r="C44" t="s">
        <v>34</v>
      </c>
      <c r="D44" s="19">
        <v>14.999999999999996</v>
      </c>
    </row>
    <row r="45" spans="1:4" x14ac:dyDescent="0.25">
      <c r="A45" s="10">
        <v>45035</v>
      </c>
      <c r="B45" s="4" t="s">
        <v>26</v>
      </c>
      <c r="C45" t="s">
        <v>36</v>
      </c>
      <c r="D45" s="19">
        <v>5.2499999999999947</v>
      </c>
    </row>
    <row r="46" spans="1:4" x14ac:dyDescent="0.25">
      <c r="A46" s="10">
        <v>45035</v>
      </c>
      <c r="B46" s="4" t="s">
        <v>20</v>
      </c>
      <c r="C46" t="s">
        <v>34</v>
      </c>
      <c r="D46" s="19">
        <v>5.4000000000000163</v>
      </c>
    </row>
    <row r="47" spans="1:4" x14ac:dyDescent="0.25">
      <c r="A47" s="10">
        <v>45035</v>
      </c>
      <c r="B47" s="4" t="s">
        <v>20</v>
      </c>
      <c r="C47" t="s">
        <v>36</v>
      </c>
      <c r="D47" s="19">
        <v>4.1250000000000142</v>
      </c>
    </row>
    <row r="48" spans="1:4" x14ac:dyDescent="0.25">
      <c r="A48" s="10">
        <v>45035</v>
      </c>
      <c r="B48" s="4" t="s">
        <v>21</v>
      </c>
      <c r="C48" t="s">
        <v>34</v>
      </c>
      <c r="D48" s="19">
        <v>5.0000000000000044</v>
      </c>
    </row>
    <row r="49" spans="1:4" x14ac:dyDescent="0.25">
      <c r="A49" s="10">
        <v>45035</v>
      </c>
      <c r="B49" s="4" t="s">
        <v>21</v>
      </c>
      <c r="C49" t="s">
        <v>36</v>
      </c>
      <c r="D49" s="19">
        <v>7.2000000000000117</v>
      </c>
    </row>
    <row r="50" spans="1:4" x14ac:dyDescent="0.25">
      <c r="A50" s="10">
        <v>45035</v>
      </c>
      <c r="B50" s="4" t="s">
        <v>12</v>
      </c>
      <c r="C50" t="s">
        <v>34</v>
      </c>
      <c r="D50" s="19">
        <v>1.999999999999988</v>
      </c>
    </row>
    <row r="51" spans="1:4" x14ac:dyDescent="0.25">
      <c r="A51" s="10">
        <v>45035</v>
      </c>
      <c r="B51" s="4" t="s">
        <v>12</v>
      </c>
      <c r="C51" t="s">
        <v>36</v>
      </c>
      <c r="D51" s="19">
        <v>5.0000000000000044</v>
      </c>
    </row>
    <row r="52" spans="1:4" x14ac:dyDescent="0.25">
      <c r="A52" s="10">
        <v>45035</v>
      </c>
      <c r="B52" s="4" t="s">
        <v>28</v>
      </c>
      <c r="C52" t="s">
        <v>34</v>
      </c>
      <c r="D52" s="19">
        <v>2.2499999999999951</v>
      </c>
    </row>
    <row r="53" spans="1:4" x14ac:dyDescent="0.25">
      <c r="A53" s="10">
        <v>45035</v>
      </c>
      <c r="B53" s="4" t="s">
        <v>28</v>
      </c>
      <c r="C53" t="s">
        <v>36</v>
      </c>
      <c r="D53" s="19">
        <v>2.749999999999992</v>
      </c>
    </row>
    <row r="54" spans="1:4" x14ac:dyDescent="0.25">
      <c r="A54" s="10">
        <v>45035</v>
      </c>
      <c r="B54" s="4" t="s">
        <v>23</v>
      </c>
      <c r="C54" t="s">
        <v>34</v>
      </c>
      <c r="D54" s="19">
        <v>15.000000000000014</v>
      </c>
    </row>
    <row r="55" spans="1:4" x14ac:dyDescent="0.25">
      <c r="A55" s="10">
        <v>45035</v>
      </c>
      <c r="B55" s="4" t="s">
        <v>23</v>
      </c>
      <c r="C55" t="s">
        <v>36</v>
      </c>
      <c r="D55" s="19">
        <v>4.7999999999999989</v>
      </c>
    </row>
    <row r="56" spans="1:4" x14ac:dyDescent="0.25">
      <c r="A56" s="10">
        <v>45125</v>
      </c>
      <c r="B56" s="4" t="s">
        <v>40</v>
      </c>
      <c r="C56" t="s">
        <v>34</v>
      </c>
      <c r="D56" s="19">
        <v>6.8</v>
      </c>
    </row>
    <row r="57" spans="1:4" x14ac:dyDescent="0.25">
      <c r="A57" s="10">
        <v>45125</v>
      </c>
      <c r="B57" s="22" t="s">
        <v>40</v>
      </c>
      <c r="C57" t="s">
        <v>36</v>
      </c>
      <c r="D57" s="19">
        <v>68</v>
      </c>
    </row>
    <row r="58" spans="1:4" x14ac:dyDescent="0.25">
      <c r="A58" s="11">
        <v>45126</v>
      </c>
      <c r="B58" t="s">
        <v>29</v>
      </c>
      <c r="C58" t="s">
        <v>34</v>
      </c>
      <c r="D58" s="19">
        <v>5.2222222222222179</v>
      </c>
    </row>
    <row r="59" spans="1:4" x14ac:dyDescent="0.25">
      <c r="A59" s="11">
        <v>45126</v>
      </c>
      <c r="B59" t="s">
        <v>29</v>
      </c>
      <c r="C59" t="s">
        <v>36</v>
      </c>
      <c r="D59" s="19">
        <v>15.555555555555555</v>
      </c>
    </row>
    <row r="60" spans="1:4" x14ac:dyDescent="0.25">
      <c r="A60" s="11">
        <v>45126</v>
      </c>
      <c r="B60" t="s">
        <v>30</v>
      </c>
      <c r="C60" t="s">
        <v>34</v>
      </c>
      <c r="D60" s="19">
        <v>20.571428571428566</v>
      </c>
    </row>
    <row r="61" spans="1:4" x14ac:dyDescent="0.25">
      <c r="A61" s="11">
        <v>45126</v>
      </c>
      <c r="B61" t="s">
        <v>30</v>
      </c>
      <c r="C61" t="s">
        <v>36</v>
      </c>
      <c r="D61" s="19">
        <v>3.2857142857142807</v>
      </c>
    </row>
    <row r="62" spans="1:4" x14ac:dyDescent="0.25">
      <c r="A62" s="11">
        <v>45126</v>
      </c>
      <c r="B62" t="s">
        <v>26</v>
      </c>
      <c r="C62" t="s">
        <v>34</v>
      </c>
      <c r="D62" s="19">
        <v>4.0000000000000151</v>
      </c>
    </row>
    <row r="63" spans="1:4" x14ac:dyDescent="0.25">
      <c r="A63" s="11">
        <v>45126</v>
      </c>
      <c r="B63" t="s">
        <v>26</v>
      </c>
      <c r="C63" t="s">
        <v>36</v>
      </c>
      <c r="D63" s="19">
        <v>30.714285714285726</v>
      </c>
    </row>
    <row r="64" spans="1:4" x14ac:dyDescent="0.25">
      <c r="A64" s="11">
        <v>45126</v>
      </c>
      <c r="B64" t="s">
        <v>20</v>
      </c>
      <c r="C64" t="s">
        <v>34</v>
      </c>
      <c r="D64" s="19">
        <v>7.142857142857129</v>
      </c>
    </row>
    <row r="65" spans="1:4" x14ac:dyDescent="0.25">
      <c r="A65" s="11">
        <v>45126</v>
      </c>
      <c r="B65" t="s">
        <v>20</v>
      </c>
      <c r="C65" t="s">
        <v>36</v>
      </c>
      <c r="D65" s="19">
        <v>8.5714285714285605</v>
      </c>
    </row>
    <row r="66" spans="1:4" x14ac:dyDescent="0.25">
      <c r="A66" s="11">
        <v>45126</v>
      </c>
      <c r="B66" t="s">
        <v>21</v>
      </c>
      <c r="C66" t="s">
        <v>34</v>
      </c>
      <c r="D66" s="19">
        <v>3.9999999999999956</v>
      </c>
    </row>
    <row r="67" spans="1:4" x14ac:dyDescent="0.25">
      <c r="A67" s="11">
        <v>45126</v>
      </c>
      <c r="B67" t="s">
        <v>21</v>
      </c>
      <c r="C67" t="s">
        <v>36</v>
      </c>
      <c r="D67" s="19">
        <v>10.428571428571429</v>
      </c>
    </row>
    <row r="68" spans="1:4" x14ac:dyDescent="0.25">
      <c r="A68" s="11">
        <v>45126</v>
      </c>
      <c r="B68" t="s">
        <v>12</v>
      </c>
      <c r="C68" t="s">
        <v>34</v>
      </c>
      <c r="D68" s="19">
        <v>12.222222222222234</v>
      </c>
    </row>
    <row r="69" spans="1:4" x14ac:dyDescent="0.25">
      <c r="A69" s="11">
        <v>45126</v>
      </c>
      <c r="B69" t="s">
        <v>12</v>
      </c>
      <c r="C69" t="s">
        <v>36</v>
      </c>
      <c r="D69" s="19">
        <v>16.666666666666668</v>
      </c>
    </row>
    <row r="70" spans="1:4" x14ac:dyDescent="0.25">
      <c r="A70" s="11">
        <v>45126</v>
      </c>
      <c r="B70" t="s">
        <v>28</v>
      </c>
      <c r="C70" t="s">
        <v>34</v>
      </c>
      <c r="D70" s="19">
        <v>6.2222222222222161</v>
      </c>
    </row>
    <row r="71" spans="1:4" x14ac:dyDescent="0.25">
      <c r="A71" s="11">
        <v>45126</v>
      </c>
      <c r="B71" t="s">
        <v>28</v>
      </c>
      <c r="C71" t="s">
        <v>36</v>
      </c>
      <c r="D71" s="19">
        <v>3.1111111111111081</v>
      </c>
    </row>
    <row r="72" spans="1:4" x14ac:dyDescent="0.25">
      <c r="A72" s="11">
        <v>45126</v>
      </c>
      <c r="B72" t="s">
        <v>23</v>
      </c>
      <c r="C72" t="s">
        <v>34</v>
      </c>
      <c r="D72" s="19">
        <v>8.8888888888888822</v>
      </c>
    </row>
    <row r="73" spans="1:4" x14ac:dyDescent="0.25">
      <c r="A73" s="11">
        <v>45126</v>
      </c>
      <c r="B73" t="s">
        <v>23</v>
      </c>
      <c r="C73" t="s">
        <v>36</v>
      </c>
      <c r="D73" s="19">
        <v>11.111111111111105</v>
      </c>
    </row>
    <row r="74" spans="1:4" x14ac:dyDescent="0.25">
      <c r="A74" s="11">
        <v>45154</v>
      </c>
      <c r="B74" t="s">
        <v>78</v>
      </c>
      <c r="C74" t="s">
        <v>34</v>
      </c>
      <c r="D74" s="19">
        <v>0.62500000000000056</v>
      </c>
    </row>
    <row r="75" spans="1:4" x14ac:dyDescent="0.25">
      <c r="A75" s="11">
        <v>45154</v>
      </c>
      <c r="B75" t="s">
        <v>80</v>
      </c>
      <c r="C75" t="s">
        <v>34</v>
      </c>
      <c r="D75" s="19">
        <v>3.1250000000000027</v>
      </c>
    </row>
    <row r="76" spans="1:4" x14ac:dyDescent="0.25">
      <c r="A76" s="11">
        <v>45154</v>
      </c>
      <c r="B76" t="s">
        <v>29</v>
      </c>
      <c r="C76" t="s">
        <v>34</v>
      </c>
      <c r="D76" s="19">
        <v>2.8749999999999956</v>
      </c>
    </row>
    <row r="77" spans="1:4" x14ac:dyDescent="0.25">
      <c r="A77" s="11">
        <v>45154</v>
      </c>
      <c r="B77" t="s">
        <v>30</v>
      </c>
      <c r="C77" t="s">
        <v>34</v>
      </c>
      <c r="D77" s="19">
        <v>3.6249999999999996</v>
      </c>
    </row>
    <row r="78" spans="1:4" x14ac:dyDescent="0.25">
      <c r="A78" s="11">
        <v>45154</v>
      </c>
      <c r="B78" t="s">
        <v>77</v>
      </c>
      <c r="C78" t="s">
        <v>34</v>
      </c>
      <c r="D78" s="19">
        <v>1.8750000000000018</v>
      </c>
    </row>
    <row r="79" spans="1:4" x14ac:dyDescent="0.25">
      <c r="A79" s="11">
        <v>45154</v>
      </c>
      <c r="B79" t="s">
        <v>79</v>
      </c>
      <c r="C79" t="s">
        <v>34</v>
      </c>
      <c r="D79" s="19">
        <v>4.25</v>
      </c>
    </row>
    <row r="80" spans="1:4" x14ac:dyDescent="0.25">
      <c r="A80" s="11">
        <v>45154</v>
      </c>
      <c r="B80" t="s">
        <v>16</v>
      </c>
      <c r="C80" t="s">
        <v>34</v>
      </c>
      <c r="D80" s="19">
        <v>3.1250000000000027</v>
      </c>
    </row>
  </sheetData>
  <autoFilter ref="A1:D80" xr:uid="{32577265-FF89-4F01-A86F-0E16CD9A12FC}">
    <sortState xmlns:xlrd2="http://schemas.microsoft.com/office/spreadsheetml/2017/richdata2" ref="A2:D80">
      <sortCondition descending="1" ref="D1:D80"/>
    </sortState>
  </autoFilter>
  <conditionalFormatting sqref="D2:D3">
    <cfRule type="cellIs" dxfId="0" priority="1" operator="greaterThan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6178-6352-4CA5-9704-61004A94F04D}">
  <dimension ref="A1:G73"/>
  <sheetViews>
    <sheetView topLeftCell="A55" workbookViewId="0">
      <selection activeCell="E66" sqref="E66:E73"/>
    </sheetView>
  </sheetViews>
  <sheetFormatPr defaultRowHeight="15" x14ac:dyDescent="0.25"/>
  <cols>
    <col min="1" max="1" width="15.85546875" customWidth="1"/>
    <col min="2" max="2" width="11.42578125" customWidth="1"/>
    <col min="7" max="7" width="9.140625" style="21"/>
  </cols>
  <sheetData>
    <row r="1" spans="1:7" x14ac:dyDescent="0.25">
      <c r="A1" s="17" t="s">
        <v>89</v>
      </c>
      <c r="B1" t="s">
        <v>71</v>
      </c>
      <c r="C1" t="s">
        <v>3</v>
      </c>
      <c r="D1" t="s">
        <v>90</v>
      </c>
      <c r="E1" t="s">
        <v>102</v>
      </c>
    </row>
    <row r="2" spans="1:7" x14ac:dyDescent="0.25">
      <c r="A2" s="11">
        <v>44944</v>
      </c>
      <c r="B2" t="s">
        <v>29</v>
      </c>
      <c r="C2" t="s">
        <v>36</v>
      </c>
      <c r="D2">
        <v>10</v>
      </c>
      <c r="E2">
        <f t="shared" ref="E2:E33" si="0">LOG(D2)</f>
        <v>1</v>
      </c>
      <c r="G2" s="21">
        <f>GEOMEAN(D2:D9)</f>
        <v>10</v>
      </c>
    </row>
    <row r="3" spans="1:7" x14ac:dyDescent="0.25">
      <c r="A3" s="11">
        <v>44854</v>
      </c>
      <c r="B3" t="s">
        <v>29</v>
      </c>
      <c r="C3" t="s">
        <v>36</v>
      </c>
      <c r="D3">
        <v>10</v>
      </c>
      <c r="E3">
        <f t="shared" si="0"/>
        <v>1</v>
      </c>
    </row>
    <row r="4" spans="1:7" x14ac:dyDescent="0.25">
      <c r="A4" s="11">
        <v>45035</v>
      </c>
      <c r="B4" t="s">
        <v>29</v>
      </c>
      <c r="C4" t="s">
        <v>36</v>
      </c>
      <c r="D4">
        <v>10</v>
      </c>
      <c r="E4">
        <f t="shared" si="0"/>
        <v>1</v>
      </c>
    </row>
    <row r="5" spans="1:7" x14ac:dyDescent="0.25">
      <c r="A5" s="11">
        <v>45126</v>
      </c>
      <c r="B5" t="s">
        <v>29</v>
      </c>
      <c r="C5" t="s">
        <v>36</v>
      </c>
      <c r="D5">
        <v>10</v>
      </c>
      <c r="E5">
        <f t="shared" si="0"/>
        <v>1</v>
      </c>
    </row>
    <row r="6" spans="1:7" x14ac:dyDescent="0.25">
      <c r="A6" s="11">
        <v>44944</v>
      </c>
      <c r="B6" t="s">
        <v>29</v>
      </c>
      <c r="C6" t="s">
        <v>34</v>
      </c>
      <c r="D6">
        <v>10</v>
      </c>
      <c r="E6">
        <f t="shared" si="0"/>
        <v>1</v>
      </c>
    </row>
    <row r="7" spans="1:7" x14ac:dyDescent="0.25">
      <c r="A7" s="11">
        <v>44854</v>
      </c>
      <c r="B7" t="s">
        <v>29</v>
      </c>
      <c r="C7" t="s">
        <v>34</v>
      </c>
      <c r="D7">
        <v>10</v>
      </c>
      <c r="E7">
        <f t="shared" si="0"/>
        <v>1</v>
      </c>
    </row>
    <row r="8" spans="1:7" x14ac:dyDescent="0.25">
      <c r="A8" s="11">
        <v>45035</v>
      </c>
      <c r="B8" t="s">
        <v>29</v>
      </c>
      <c r="C8" t="s">
        <v>34</v>
      </c>
      <c r="D8">
        <v>10</v>
      </c>
      <c r="E8">
        <f t="shared" si="0"/>
        <v>1</v>
      </c>
    </row>
    <row r="9" spans="1:7" x14ac:dyDescent="0.25">
      <c r="A9" s="11">
        <v>45126</v>
      </c>
      <c r="B9" t="s">
        <v>29</v>
      </c>
      <c r="C9" t="s">
        <v>34</v>
      </c>
      <c r="D9">
        <v>10</v>
      </c>
      <c r="E9">
        <f t="shared" si="0"/>
        <v>1</v>
      </c>
    </row>
    <row r="10" spans="1:7" x14ac:dyDescent="0.25">
      <c r="A10" s="11">
        <v>44944</v>
      </c>
      <c r="B10" t="s">
        <v>30</v>
      </c>
      <c r="C10" t="s">
        <v>36</v>
      </c>
      <c r="D10">
        <v>10</v>
      </c>
      <c r="E10">
        <f t="shared" si="0"/>
        <v>1</v>
      </c>
      <c r="G10" s="21">
        <f>GEOMEAN(D10:D17)</f>
        <v>10.905077326652577</v>
      </c>
    </row>
    <row r="11" spans="1:7" x14ac:dyDescent="0.25">
      <c r="A11" s="11">
        <v>44854</v>
      </c>
      <c r="B11" t="s">
        <v>30</v>
      </c>
      <c r="C11" t="s">
        <v>36</v>
      </c>
      <c r="D11">
        <v>10</v>
      </c>
      <c r="E11">
        <f t="shared" si="0"/>
        <v>1</v>
      </c>
    </row>
    <row r="12" spans="1:7" x14ac:dyDescent="0.25">
      <c r="A12" s="11">
        <v>45035</v>
      </c>
      <c r="B12" t="s">
        <v>30</v>
      </c>
      <c r="C12" t="s">
        <v>36</v>
      </c>
      <c r="D12">
        <v>10</v>
      </c>
      <c r="E12">
        <f t="shared" si="0"/>
        <v>1</v>
      </c>
    </row>
    <row r="13" spans="1:7" x14ac:dyDescent="0.25">
      <c r="A13" s="11">
        <v>45126</v>
      </c>
      <c r="B13" t="s">
        <v>30</v>
      </c>
      <c r="C13" t="s">
        <v>36</v>
      </c>
      <c r="D13">
        <v>10</v>
      </c>
      <c r="E13">
        <f t="shared" si="0"/>
        <v>1</v>
      </c>
    </row>
    <row r="14" spans="1:7" x14ac:dyDescent="0.25">
      <c r="A14" s="11">
        <v>44944</v>
      </c>
      <c r="B14" t="s">
        <v>30</v>
      </c>
      <c r="C14" t="s">
        <v>34</v>
      </c>
      <c r="D14">
        <v>10</v>
      </c>
      <c r="E14">
        <f t="shared" si="0"/>
        <v>1</v>
      </c>
    </row>
    <row r="15" spans="1:7" x14ac:dyDescent="0.25">
      <c r="A15" s="11">
        <v>44854</v>
      </c>
      <c r="B15" t="s">
        <v>30</v>
      </c>
      <c r="C15" t="s">
        <v>34</v>
      </c>
      <c r="D15">
        <v>20</v>
      </c>
      <c r="E15" s="21">
        <f t="shared" si="0"/>
        <v>1.3010299956639813</v>
      </c>
    </row>
    <row r="16" spans="1:7" x14ac:dyDescent="0.25">
      <c r="A16" s="11">
        <v>45035</v>
      </c>
      <c r="B16" t="s">
        <v>30</v>
      </c>
      <c r="C16" t="s">
        <v>34</v>
      </c>
      <c r="D16">
        <v>10</v>
      </c>
      <c r="E16">
        <f t="shared" si="0"/>
        <v>1</v>
      </c>
    </row>
    <row r="17" spans="1:7" x14ac:dyDescent="0.25">
      <c r="A17" s="11">
        <v>45126</v>
      </c>
      <c r="B17" t="s">
        <v>30</v>
      </c>
      <c r="C17" t="s">
        <v>34</v>
      </c>
      <c r="D17">
        <v>10</v>
      </c>
      <c r="E17">
        <f t="shared" si="0"/>
        <v>1</v>
      </c>
    </row>
    <row r="18" spans="1:7" x14ac:dyDescent="0.25">
      <c r="A18" s="11">
        <v>44944</v>
      </c>
      <c r="B18" t="s">
        <v>26</v>
      </c>
      <c r="C18" t="s">
        <v>36</v>
      </c>
      <c r="D18">
        <v>10</v>
      </c>
      <c r="E18">
        <f t="shared" si="0"/>
        <v>1</v>
      </c>
      <c r="G18" s="21">
        <f>GEOMEAN(D18:D25)</f>
        <v>10.905077326652577</v>
      </c>
    </row>
    <row r="19" spans="1:7" x14ac:dyDescent="0.25">
      <c r="A19" s="11">
        <v>44854</v>
      </c>
      <c r="B19" t="s">
        <v>26</v>
      </c>
      <c r="C19" t="s">
        <v>36</v>
      </c>
      <c r="D19">
        <v>10</v>
      </c>
      <c r="E19">
        <f t="shared" si="0"/>
        <v>1</v>
      </c>
    </row>
    <row r="20" spans="1:7" x14ac:dyDescent="0.25">
      <c r="A20" s="11">
        <v>45035</v>
      </c>
      <c r="B20" t="s">
        <v>26</v>
      </c>
      <c r="C20" t="s">
        <v>36</v>
      </c>
      <c r="D20">
        <v>10</v>
      </c>
      <c r="E20">
        <f t="shared" si="0"/>
        <v>1</v>
      </c>
    </row>
    <row r="21" spans="1:7" x14ac:dyDescent="0.25">
      <c r="A21" s="11">
        <v>45126</v>
      </c>
      <c r="B21" t="s">
        <v>26</v>
      </c>
      <c r="C21" t="s">
        <v>36</v>
      </c>
      <c r="D21">
        <v>20</v>
      </c>
      <c r="E21" s="21">
        <f t="shared" si="0"/>
        <v>1.3010299956639813</v>
      </c>
    </row>
    <row r="22" spans="1:7" x14ac:dyDescent="0.25">
      <c r="A22" s="11">
        <v>44944</v>
      </c>
      <c r="B22" t="s">
        <v>26</v>
      </c>
      <c r="C22" t="s">
        <v>34</v>
      </c>
      <c r="D22">
        <v>10</v>
      </c>
      <c r="E22">
        <f t="shared" si="0"/>
        <v>1</v>
      </c>
    </row>
    <row r="23" spans="1:7" x14ac:dyDescent="0.25">
      <c r="A23" s="11">
        <v>44854</v>
      </c>
      <c r="B23" t="s">
        <v>26</v>
      </c>
      <c r="C23" t="s">
        <v>34</v>
      </c>
      <c r="D23">
        <v>10</v>
      </c>
      <c r="E23">
        <f t="shared" si="0"/>
        <v>1</v>
      </c>
    </row>
    <row r="24" spans="1:7" x14ac:dyDescent="0.25">
      <c r="A24" s="11">
        <v>45035</v>
      </c>
      <c r="B24" t="s">
        <v>26</v>
      </c>
      <c r="C24" t="s">
        <v>34</v>
      </c>
      <c r="D24">
        <v>10</v>
      </c>
      <c r="E24">
        <f t="shared" si="0"/>
        <v>1</v>
      </c>
    </row>
    <row r="25" spans="1:7" x14ac:dyDescent="0.25">
      <c r="A25" s="11">
        <v>45126</v>
      </c>
      <c r="B25" t="s">
        <v>26</v>
      </c>
      <c r="C25" t="s">
        <v>34</v>
      </c>
      <c r="D25">
        <v>10</v>
      </c>
      <c r="E25">
        <f t="shared" si="0"/>
        <v>1</v>
      </c>
    </row>
    <row r="26" spans="1:7" x14ac:dyDescent="0.25">
      <c r="A26" s="11">
        <v>44944</v>
      </c>
      <c r="B26" t="s">
        <v>20</v>
      </c>
      <c r="C26" t="s">
        <v>36</v>
      </c>
      <c r="D26">
        <v>10</v>
      </c>
      <c r="E26">
        <f t="shared" si="0"/>
        <v>1</v>
      </c>
      <c r="G26" s="21">
        <f>GEOMEAN(D26:D33)</f>
        <v>10.905077326652577</v>
      </c>
    </row>
    <row r="27" spans="1:7" x14ac:dyDescent="0.25">
      <c r="A27" s="11">
        <v>44854</v>
      </c>
      <c r="B27" t="s">
        <v>20</v>
      </c>
      <c r="C27" t="s">
        <v>36</v>
      </c>
      <c r="D27">
        <v>10</v>
      </c>
      <c r="E27">
        <f t="shared" si="0"/>
        <v>1</v>
      </c>
    </row>
    <row r="28" spans="1:7" x14ac:dyDescent="0.25">
      <c r="A28" s="11">
        <v>45035</v>
      </c>
      <c r="B28" t="s">
        <v>20</v>
      </c>
      <c r="C28" t="s">
        <v>36</v>
      </c>
      <c r="D28">
        <v>10</v>
      </c>
      <c r="E28">
        <f t="shared" si="0"/>
        <v>1</v>
      </c>
    </row>
    <row r="29" spans="1:7" x14ac:dyDescent="0.25">
      <c r="A29" s="11">
        <v>45126</v>
      </c>
      <c r="B29" t="s">
        <v>20</v>
      </c>
      <c r="C29" t="s">
        <v>36</v>
      </c>
      <c r="D29">
        <v>20</v>
      </c>
      <c r="E29" s="21">
        <f t="shared" si="0"/>
        <v>1.3010299956639813</v>
      </c>
    </row>
    <row r="30" spans="1:7" x14ac:dyDescent="0.25">
      <c r="A30" s="11">
        <v>44944</v>
      </c>
      <c r="B30" t="s">
        <v>20</v>
      </c>
      <c r="C30" t="s">
        <v>34</v>
      </c>
      <c r="D30">
        <v>10</v>
      </c>
      <c r="E30">
        <f t="shared" si="0"/>
        <v>1</v>
      </c>
    </row>
    <row r="31" spans="1:7" x14ac:dyDescent="0.25">
      <c r="A31" s="11">
        <v>44854</v>
      </c>
      <c r="B31" t="s">
        <v>20</v>
      </c>
      <c r="C31" t="s">
        <v>34</v>
      </c>
      <c r="D31">
        <v>10</v>
      </c>
      <c r="E31">
        <f t="shared" si="0"/>
        <v>1</v>
      </c>
    </row>
    <row r="32" spans="1:7" x14ac:dyDescent="0.25">
      <c r="A32" s="11">
        <v>45035</v>
      </c>
      <c r="B32" t="s">
        <v>20</v>
      </c>
      <c r="C32" t="s">
        <v>34</v>
      </c>
      <c r="D32">
        <v>10</v>
      </c>
      <c r="E32">
        <f t="shared" si="0"/>
        <v>1</v>
      </c>
    </row>
    <row r="33" spans="1:7" x14ac:dyDescent="0.25">
      <c r="A33" s="11">
        <v>45126</v>
      </c>
      <c r="B33" t="s">
        <v>20</v>
      </c>
      <c r="C33" t="s">
        <v>34</v>
      </c>
      <c r="D33">
        <v>10</v>
      </c>
      <c r="E33">
        <f t="shared" si="0"/>
        <v>1</v>
      </c>
    </row>
    <row r="34" spans="1:7" x14ac:dyDescent="0.25">
      <c r="A34" s="11">
        <v>44944</v>
      </c>
      <c r="B34" t="s">
        <v>21</v>
      </c>
      <c r="C34" t="s">
        <v>36</v>
      </c>
      <c r="D34">
        <v>10</v>
      </c>
      <c r="E34">
        <f t="shared" ref="E34:E65" si="1">LOG(D34)</f>
        <v>1</v>
      </c>
      <c r="G34" s="21">
        <f>GEOMEAN(D34:D41)</f>
        <v>10</v>
      </c>
    </row>
    <row r="35" spans="1:7" x14ac:dyDescent="0.25">
      <c r="A35" s="11">
        <v>44854</v>
      </c>
      <c r="B35" t="s">
        <v>21</v>
      </c>
      <c r="C35" t="s">
        <v>36</v>
      </c>
      <c r="D35">
        <v>10</v>
      </c>
      <c r="E35">
        <f t="shared" si="1"/>
        <v>1</v>
      </c>
    </row>
    <row r="36" spans="1:7" x14ac:dyDescent="0.25">
      <c r="A36" s="11">
        <v>45035</v>
      </c>
      <c r="B36" t="s">
        <v>21</v>
      </c>
      <c r="C36" t="s">
        <v>36</v>
      </c>
      <c r="D36">
        <v>10</v>
      </c>
      <c r="E36">
        <f t="shared" si="1"/>
        <v>1</v>
      </c>
    </row>
    <row r="37" spans="1:7" x14ac:dyDescent="0.25">
      <c r="A37" s="11">
        <v>45126</v>
      </c>
      <c r="B37" t="s">
        <v>21</v>
      </c>
      <c r="C37" t="s">
        <v>36</v>
      </c>
      <c r="D37">
        <v>10</v>
      </c>
      <c r="E37">
        <f t="shared" si="1"/>
        <v>1</v>
      </c>
    </row>
    <row r="38" spans="1:7" x14ac:dyDescent="0.25">
      <c r="A38" s="11">
        <v>44944</v>
      </c>
      <c r="B38" t="s">
        <v>21</v>
      </c>
      <c r="C38" t="s">
        <v>34</v>
      </c>
      <c r="D38">
        <v>10</v>
      </c>
      <c r="E38">
        <f t="shared" si="1"/>
        <v>1</v>
      </c>
    </row>
    <row r="39" spans="1:7" x14ac:dyDescent="0.25">
      <c r="A39" s="11">
        <v>44854</v>
      </c>
      <c r="B39" t="s">
        <v>21</v>
      </c>
      <c r="C39" t="s">
        <v>34</v>
      </c>
      <c r="D39">
        <v>10</v>
      </c>
      <c r="E39">
        <f t="shared" si="1"/>
        <v>1</v>
      </c>
    </row>
    <row r="40" spans="1:7" x14ac:dyDescent="0.25">
      <c r="A40" s="11">
        <v>45035</v>
      </c>
      <c r="B40" t="s">
        <v>21</v>
      </c>
      <c r="C40" t="s">
        <v>34</v>
      </c>
      <c r="D40">
        <v>10</v>
      </c>
      <c r="E40">
        <f t="shared" si="1"/>
        <v>1</v>
      </c>
    </row>
    <row r="41" spans="1:7" x14ac:dyDescent="0.25">
      <c r="A41" s="11">
        <v>45126</v>
      </c>
      <c r="B41" t="s">
        <v>21</v>
      </c>
      <c r="C41" t="s">
        <v>34</v>
      </c>
      <c r="D41">
        <v>10</v>
      </c>
      <c r="E41">
        <f t="shared" si="1"/>
        <v>1</v>
      </c>
    </row>
    <row r="42" spans="1:7" x14ac:dyDescent="0.25">
      <c r="A42" s="11">
        <v>44944</v>
      </c>
      <c r="B42" t="s">
        <v>12</v>
      </c>
      <c r="C42" t="s">
        <v>36</v>
      </c>
      <c r="D42">
        <v>10</v>
      </c>
      <c r="E42">
        <f t="shared" si="1"/>
        <v>1</v>
      </c>
      <c r="G42" s="21">
        <f>GEOMEAN(D42:D49)</f>
        <v>10</v>
      </c>
    </row>
    <row r="43" spans="1:7" x14ac:dyDescent="0.25">
      <c r="A43" s="11">
        <v>44854</v>
      </c>
      <c r="B43" t="s">
        <v>12</v>
      </c>
      <c r="C43" t="s">
        <v>36</v>
      </c>
      <c r="D43">
        <v>10</v>
      </c>
      <c r="E43">
        <f t="shared" si="1"/>
        <v>1</v>
      </c>
    </row>
    <row r="44" spans="1:7" x14ac:dyDescent="0.25">
      <c r="A44" s="11">
        <v>45035</v>
      </c>
      <c r="B44" t="s">
        <v>12</v>
      </c>
      <c r="C44" t="s">
        <v>36</v>
      </c>
      <c r="D44">
        <v>10</v>
      </c>
      <c r="E44">
        <f t="shared" si="1"/>
        <v>1</v>
      </c>
    </row>
    <row r="45" spans="1:7" x14ac:dyDescent="0.25">
      <c r="A45" s="11">
        <v>45126</v>
      </c>
      <c r="B45" t="s">
        <v>12</v>
      </c>
      <c r="C45" t="s">
        <v>36</v>
      </c>
      <c r="D45">
        <v>10</v>
      </c>
      <c r="E45">
        <f t="shared" si="1"/>
        <v>1</v>
      </c>
    </row>
    <row r="46" spans="1:7" x14ac:dyDescent="0.25">
      <c r="A46" s="11">
        <v>44944</v>
      </c>
      <c r="B46" t="s">
        <v>12</v>
      </c>
      <c r="C46" t="s">
        <v>34</v>
      </c>
      <c r="D46">
        <v>10</v>
      </c>
      <c r="E46">
        <f t="shared" si="1"/>
        <v>1</v>
      </c>
    </row>
    <row r="47" spans="1:7" x14ac:dyDescent="0.25">
      <c r="A47" s="11">
        <v>44854</v>
      </c>
      <c r="B47" t="s">
        <v>12</v>
      </c>
      <c r="C47" t="s">
        <v>34</v>
      </c>
      <c r="D47">
        <v>10</v>
      </c>
      <c r="E47">
        <f t="shared" si="1"/>
        <v>1</v>
      </c>
    </row>
    <row r="48" spans="1:7" x14ac:dyDescent="0.25">
      <c r="A48" s="11">
        <v>45035</v>
      </c>
      <c r="B48" t="s">
        <v>12</v>
      </c>
      <c r="C48" t="s">
        <v>34</v>
      </c>
      <c r="D48">
        <v>10</v>
      </c>
      <c r="E48">
        <f t="shared" si="1"/>
        <v>1</v>
      </c>
    </row>
    <row r="49" spans="1:7" x14ac:dyDescent="0.25">
      <c r="A49" s="11">
        <v>45126</v>
      </c>
      <c r="B49" t="s">
        <v>12</v>
      </c>
      <c r="C49" t="s">
        <v>34</v>
      </c>
      <c r="D49">
        <v>10</v>
      </c>
      <c r="E49">
        <f t="shared" si="1"/>
        <v>1</v>
      </c>
    </row>
    <row r="50" spans="1:7" x14ac:dyDescent="0.25">
      <c r="A50" s="11">
        <v>44944</v>
      </c>
      <c r="B50" t="s">
        <v>28</v>
      </c>
      <c r="C50" t="s">
        <v>36</v>
      </c>
      <c r="D50">
        <v>10</v>
      </c>
      <c r="E50">
        <f t="shared" si="1"/>
        <v>1</v>
      </c>
      <c r="G50" s="21">
        <f>GEOMEAN(D50:D57)</f>
        <v>10</v>
      </c>
    </row>
    <row r="51" spans="1:7" x14ac:dyDescent="0.25">
      <c r="A51" s="11">
        <v>44854</v>
      </c>
      <c r="B51" t="s">
        <v>28</v>
      </c>
      <c r="C51" t="s">
        <v>36</v>
      </c>
      <c r="D51">
        <v>10</v>
      </c>
      <c r="E51">
        <f t="shared" si="1"/>
        <v>1</v>
      </c>
    </row>
    <row r="52" spans="1:7" x14ac:dyDescent="0.25">
      <c r="A52" s="11">
        <v>45035</v>
      </c>
      <c r="B52" t="s">
        <v>28</v>
      </c>
      <c r="C52" t="s">
        <v>36</v>
      </c>
      <c r="D52">
        <v>10</v>
      </c>
      <c r="E52">
        <f t="shared" si="1"/>
        <v>1</v>
      </c>
    </row>
    <row r="53" spans="1:7" x14ac:dyDescent="0.25">
      <c r="A53" s="11">
        <v>45126</v>
      </c>
      <c r="B53" t="s">
        <v>28</v>
      </c>
      <c r="C53" t="s">
        <v>36</v>
      </c>
      <c r="D53">
        <v>10</v>
      </c>
      <c r="E53">
        <f t="shared" si="1"/>
        <v>1</v>
      </c>
    </row>
    <row r="54" spans="1:7" x14ac:dyDescent="0.25">
      <c r="A54" s="11">
        <v>44944</v>
      </c>
      <c r="B54" t="s">
        <v>28</v>
      </c>
      <c r="C54" t="s">
        <v>34</v>
      </c>
      <c r="D54">
        <v>10</v>
      </c>
      <c r="E54">
        <f t="shared" si="1"/>
        <v>1</v>
      </c>
    </row>
    <row r="55" spans="1:7" x14ac:dyDescent="0.25">
      <c r="A55" s="11">
        <v>44854</v>
      </c>
      <c r="B55" t="s">
        <v>28</v>
      </c>
      <c r="C55" t="s">
        <v>34</v>
      </c>
      <c r="D55">
        <v>10</v>
      </c>
      <c r="E55">
        <f t="shared" si="1"/>
        <v>1</v>
      </c>
    </row>
    <row r="56" spans="1:7" x14ac:dyDescent="0.25">
      <c r="A56" s="11">
        <v>45035</v>
      </c>
      <c r="B56" t="s">
        <v>28</v>
      </c>
      <c r="C56" t="s">
        <v>34</v>
      </c>
      <c r="D56">
        <v>10</v>
      </c>
      <c r="E56">
        <f t="shared" si="1"/>
        <v>1</v>
      </c>
    </row>
    <row r="57" spans="1:7" x14ac:dyDescent="0.25">
      <c r="A57" s="11">
        <v>45126</v>
      </c>
      <c r="B57" t="s">
        <v>28</v>
      </c>
      <c r="C57" t="s">
        <v>34</v>
      </c>
      <c r="D57">
        <v>10</v>
      </c>
      <c r="E57">
        <f t="shared" si="1"/>
        <v>1</v>
      </c>
    </row>
    <row r="58" spans="1:7" x14ac:dyDescent="0.25">
      <c r="A58" s="11">
        <v>44944</v>
      </c>
      <c r="B58" t="s">
        <v>23</v>
      </c>
      <c r="C58" t="s">
        <v>36</v>
      </c>
      <c r="D58">
        <v>10</v>
      </c>
      <c r="E58">
        <f t="shared" si="1"/>
        <v>1</v>
      </c>
      <c r="G58" s="21">
        <f>GEOMEAN(D58:D65)</f>
        <v>10</v>
      </c>
    </row>
    <row r="59" spans="1:7" x14ac:dyDescent="0.25">
      <c r="A59" s="11">
        <v>44854</v>
      </c>
      <c r="B59" t="s">
        <v>23</v>
      </c>
      <c r="C59" t="s">
        <v>36</v>
      </c>
      <c r="D59">
        <v>10</v>
      </c>
      <c r="E59">
        <f t="shared" si="1"/>
        <v>1</v>
      </c>
    </row>
    <row r="60" spans="1:7" x14ac:dyDescent="0.25">
      <c r="A60" s="11">
        <v>45035</v>
      </c>
      <c r="B60" t="s">
        <v>23</v>
      </c>
      <c r="C60" t="s">
        <v>36</v>
      </c>
      <c r="D60">
        <v>10</v>
      </c>
      <c r="E60">
        <f t="shared" si="1"/>
        <v>1</v>
      </c>
    </row>
    <row r="61" spans="1:7" x14ac:dyDescent="0.25">
      <c r="A61" s="11">
        <v>45126</v>
      </c>
      <c r="B61" t="s">
        <v>23</v>
      </c>
      <c r="C61" t="s">
        <v>36</v>
      </c>
      <c r="D61">
        <v>10</v>
      </c>
      <c r="E61">
        <f t="shared" si="1"/>
        <v>1</v>
      </c>
    </row>
    <row r="62" spans="1:7" x14ac:dyDescent="0.25">
      <c r="A62" s="11">
        <v>44944</v>
      </c>
      <c r="B62" t="s">
        <v>23</v>
      </c>
      <c r="C62" t="s">
        <v>34</v>
      </c>
      <c r="D62">
        <v>10</v>
      </c>
      <c r="E62">
        <f t="shared" si="1"/>
        <v>1</v>
      </c>
    </row>
    <row r="63" spans="1:7" x14ac:dyDescent="0.25">
      <c r="A63" s="11">
        <v>44854</v>
      </c>
      <c r="B63" t="s">
        <v>23</v>
      </c>
      <c r="C63" t="s">
        <v>34</v>
      </c>
      <c r="D63">
        <v>10</v>
      </c>
      <c r="E63">
        <f t="shared" si="1"/>
        <v>1</v>
      </c>
    </row>
    <row r="64" spans="1:7" x14ac:dyDescent="0.25">
      <c r="A64" s="11">
        <v>45035</v>
      </c>
      <c r="B64" t="s">
        <v>23</v>
      </c>
      <c r="C64" t="s">
        <v>34</v>
      </c>
      <c r="D64">
        <v>10</v>
      </c>
      <c r="E64">
        <f t="shared" si="1"/>
        <v>1</v>
      </c>
    </row>
    <row r="65" spans="1:7" x14ac:dyDescent="0.25">
      <c r="A65" s="11">
        <v>45126</v>
      </c>
      <c r="B65" t="s">
        <v>23</v>
      </c>
      <c r="C65" t="s">
        <v>34</v>
      </c>
      <c r="D65">
        <v>10</v>
      </c>
      <c r="E65">
        <f t="shared" si="1"/>
        <v>1</v>
      </c>
    </row>
    <row r="66" spans="1:7" x14ac:dyDescent="0.25">
      <c r="A66" s="11">
        <v>44943</v>
      </c>
      <c r="B66" t="s">
        <v>40</v>
      </c>
      <c r="C66" t="s">
        <v>36</v>
      </c>
      <c r="D66">
        <v>295</v>
      </c>
      <c r="E66" s="21">
        <f t="shared" ref="E66:E73" si="2">LOG(D66)</f>
        <v>2.469822015978163</v>
      </c>
      <c r="G66" s="21">
        <f>GEOMEAN(D66:D69)</f>
        <v>111.97918601487417</v>
      </c>
    </row>
    <row r="67" spans="1:7" x14ac:dyDescent="0.25">
      <c r="A67" s="11">
        <v>44854</v>
      </c>
      <c r="B67" t="s">
        <v>40</v>
      </c>
      <c r="C67" t="s">
        <v>36</v>
      </c>
      <c r="D67">
        <v>20</v>
      </c>
      <c r="E67" s="21">
        <f t="shared" si="2"/>
        <v>1.3010299956639813</v>
      </c>
    </row>
    <row r="68" spans="1:7" x14ac:dyDescent="0.25">
      <c r="A68" s="11">
        <v>45034</v>
      </c>
      <c r="B68" t="s">
        <v>40</v>
      </c>
      <c r="C68" t="s">
        <v>36</v>
      </c>
      <c r="D68">
        <v>41</v>
      </c>
      <c r="E68" s="21">
        <f t="shared" si="2"/>
        <v>1.6127838567197355</v>
      </c>
    </row>
    <row r="69" spans="1:7" x14ac:dyDescent="0.25">
      <c r="A69" s="11">
        <v>45125</v>
      </c>
      <c r="B69" t="s">
        <v>40</v>
      </c>
      <c r="C69" t="s">
        <v>36</v>
      </c>
      <c r="D69">
        <v>650</v>
      </c>
      <c r="E69" s="21">
        <f t="shared" si="2"/>
        <v>2.8129133566428557</v>
      </c>
    </row>
    <row r="70" spans="1:7" x14ac:dyDescent="0.25">
      <c r="A70" s="11">
        <v>44943</v>
      </c>
      <c r="B70" t="s">
        <v>40</v>
      </c>
      <c r="C70" t="s">
        <v>34</v>
      </c>
      <c r="D70">
        <v>448</v>
      </c>
      <c r="E70" s="21">
        <f t="shared" si="2"/>
        <v>2.651278013998144</v>
      </c>
      <c r="G70" s="21">
        <f>GEOMEAN(D70:D73)</f>
        <v>348.44332778014683</v>
      </c>
    </row>
    <row r="71" spans="1:7" x14ac:dyDescent="0.25">
      <c r="A71" s="11">
        <v>44854</v>
      </c>
      <c r="B71" t="s">
        <v>40</v>
      </c>
      <c r="C71" t="s">
        <v>34</v>
      </c>
      <c r="D71">
        <v>189</v>
      </c>
      <c r="E71" s="21">
        <f t="shared" si="2"/>
        <v>2.2764618041732443</v>
      </c>
    </row>
    <row r="72" spans="1:7" x14ac:dyDescent="0.25">
      <c r="A72" s="11">
        <v>45034</v>
      </c>
      <c r="B72" t="s">
        <v>40</v>
      </c>
      <c r="C72" t="s">
        <v>34</v>
      </c>
      <c r="D72">
        <v>279</v>
      </c>
      <c r="E72" s="21">
        <f t="shared" si="2"/>
        <v>2.4456042032735974</v>
      </c>
    </row>
    <row r="73" spans="1:7" x14ac:dyDescent="0.25">
      <c r="A73" s="11">
        <v>45125</v>
      </c>
      <c r="B73" t="s">
        <v>40</v>
      </c>
      <c r="C73" t="s">
        <v>34</v>
      </c>
      <c r="D73">
        <v>624</v>
      </c>
      <c r="E73" s="21">
        <f t="shared" si="2"/>
        <v>2.7951845896824241</v>
      </c>
    </row>
  </sheetData>
  <autoFilter ref="A1:D73" xr:uid="{375191C4-7ECF-495A-BD0B-D9005F937755}"/>
  <sortState xmlns:xlrd2="http://schemas.microsoft.com/office/spreadsheetml/2017/richdata2" ref="A2:E73">
    <sortCondition ref="B2:B73"/>
    <sortCondition ref="C2:C7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118A-F1D0-4A25-898C-06096EBC5E18}">
  <dimension ref="A1:I91"/>
  <sheetViews>
    <sheetView topLeftCell="A39" workbookViewId="0">
      <selection activeCell="A73" sqref="A73"/>
    </sheetView>
  </sheetViews>
  <sheetFormatPr defaultRowHeight="15" x14ac:dyDescent="0.25"/>
  <cols>
    <col min="1" max="1" width="28.85546875" customWidth="1"/>
    <col min="2" max="2" width="16.28515625" customWidth="1"/>
    <col min="4" max="5" width="9.140625" style="24"/>
    <col min="7" max="7" width="21.7109375" customWidth="1"/>
  </cols>
  <sheetData>
    <row r="1" spans="1:5" x14ac:dyDescent="0.25">
      <c r="A1" s="17" t="s">
        <v>89</v>
      </c>
      <c r="B1" t="s">
        <v>71</v>
      </c>
      <c r="C1" t="s">
        <v>3</v>
      </c>
      <c r="D1" s="24" t="s">
        <v>101</v>
      </c>
      <c r="E1" s="24" t="s">
        <v>100</v>
      </c>
    </row>
    <row r="2" spans="1:5" x14ac:dyDescent="0.25">
      <c r="A2" s="11">
        <v>44854</v>
      </c>
      <c r="B2" t="s">
        <v>91</v>
      </c>
      <c r="C2" t="s">
        <v>34</v>
      </c>
      <c r="D2" s="27">
        <v>0.20899999999999999</v>
      </c>
      <c r="E2" s="27">
        <v>0.114</v>
      </c>
    </row>
    <row r="3" spans="1:5" x14ac:dyDescent="0.25">
      <c r="A3" s="11">
        <v>44854</v>
      </c>
      <c r="B3" t="s">
        <v>91</v>
      </c>
      <c r="C3" t="s">
        <v>36</v>
      </c>
      <c r="D3" s="27">
        <v>0.22900000000000001</v>
      </c>
      <c r="E3" s="27">
        <v>0.12</v>
      </c>
    </row>
    <row r="4" spans="1:5" x14ac:dyDescent="0.25">
      <c r="A4" s="11">
        <v>44854</v>
      </c>
      <c r="B4" t="s">
        <v>94</v>
      </c>
      <c r="C4" t="s">
        <v>34</v>
      </c>
      <c r="D4" s="27">
        <v>0.218</v>
      </c>
      <c r="E4" s="27">
        <v>0.12</v>
      </c>
    </row>
    <row r="5" spans="1:5" x14ac:dyDescent="0.25">
      <c r="A5" s="11">
        <v>44854</v>
      </c>
      <c r="B5" t="s">
        <v>95</v>
      </c>
      <c r="C5" t="s">
        <v>36</v>
      </c>
      <c r="D5" s="27">
        <v>0.26400000000000001</v>
      </c>
      <c r="E5" s="27">
        <v>0.121</v>
      </c>
    </row>
    <row r="6" spans="1:5" x14ac:dyDescent="0.25">
      <c r="A6" s="11">
        <v>44854</v>
      </c>
      <c r="B6" t="s">
        <v>97</v>
      </c>
      <c r="C6" t="s">
        <v>36</v>
      </c>
      <c r="D6" s="27">
        <v>0.23799999999999999</v>
      </c>
      <c r="E6" s="27">
        <v>0.124</v>
      </c>
    </row>
    <row r="7" spans="1:5" x14ac:dyDescent="0.25">
      <c r="A7" s="11">
        <v>44854</v>
      </c>
      <c r="B7" t="s">
        <v>95</v>
      </c>
      <c r="C7" t="s">
        <v>34</v>
      </c>
      <c r="D7" s="27">
        <v>0.248</v>
      </c>
      <c r="E7" s="27">
        <v>0.125</v>
      </c>
    </row>
    <row r="8" spans="1:5" x14ac:dyDescent="0.25">
      <c r="A8" s="11">
        <v>44854</v>
      </c>
      <c r="B8" t="s">
        <v>94</v>
      </c>
      <c r="C8" t="s">
        <v>36</v>
      </c>
      <c r="D8" s="27">
        <v>0.246</v>
      </c>
      <c r="E8" s="27">
        <v>0.125</v>
      </c>
    </row>
    <row r="9" spans="1:5" x14ac:dyDescent="0.25">
      <c r="A9" s="11">
        <v>44854</v>
      </c>
      <c r="B9" t="s">
        <v>98</v>
      </c>
      <c r="C9" t="s">
        <v>36</v>
      </c>
      <c r="D9" s="27">
        <v>0.222</v>
      </c>
      <c r="E9" s="27">
        <v>0.125</v>
      </c>
    </row>
    <row r="10" spans="1:5" x14ac:dyDescent="0.25">
      <c r="A10" s="11">
        <v>44854</v>
      </c>
      <c r="B10" t="s">
        <v>93</v>
      </c>
      <c r="C10" t="s">
        <v>34</v>
      </c>
      <c r="D10" s="27">
        <v>0.27</v>
      </c>
      <c r="E10" s="27">
        <v>0.127</v>
      </c>
    </row>
    <row r="11" spans="1:5" x14ac:dyDescent="0.25">
      <c r="A11" s="11">
        <v>44854</v>
      </c>
      <c r="B11" t="s">
        <v>96</v>
      </c>
      <c r="C11" t="s">
        <v>34</v>
      </c>
      <c r="D11" s="27">
        <v>0.26300000000000001</v>
      </c>
      <c r="E11" s="27">
        <v>0.127</v>
      </c>
    </row>
    <row r="12" spans="1:5" x14ac:dyDescent="0.25">
      <c r="A12" s="11">
        <v>44854</v>
      </c>
      <c r="B12" t="s">
        <v>93</v>
      </c>
      <c r="C12" t="s">
        <v>36</v>
      </c>
      <c r="D12" s="27">
        <v>0.29799999999999999</v>
      </c>
      <c r="E12" s="27">
        <v>0.13</v>
      </c>
    </row>
    <row r="13" spans="1:5" x14ac:dyDescent="0.25">
      <c r="A13" s="11">
        <v>44854</v>
      </c>
      <c r="B13" t="s">
        <v>92</v>
      </c>
      <c r="C13" t="s">
        <v>34</v>
      </c>
      <c r="D13" s="27">
        <v>0.25800000000000001</v>
      </c>
      <c r="E13" s="27">
        <v>0.13100000000000001</v>
      </c>
    </row>
    <row r="14" spans="1:5" x14ac:dyDescent="0.25">
      <c r="A14" s="11">
        <v>44854</v>
      </c>
      <c r="B14" t="s">
        <v>98</v>
      </c>
      <c r="C14" t="s">
        <v>34</v>
      </c>
      <c r="D14" s="27">
        <v>0.23300000000000001</v>
      </c>
      <c r="E14" s="27">
        <v>0.13200000000000001</v>
      </c>
    </row>
    <row r="15" spans="1:5" x14ac:dyDescent="0.25">
      <c r="A15" s="11">
        <v>44854</v>
      </c>
      <c r="B15" t="s">
        <v>96</v>
      </c>
      <c r="C15" t="s">
        <v>36</v>
      </c>
      <c r="D15" s="27">
        <v>0.32800000000000001</v>
      </c>
      <c r="E15" s="27">
        <v>0.15</v>
      </c>
    </row>
    <row r="16" spans="1:5" x14ac:dyDescent="0.25">
      <c r="A16" s="11">
        <v>44854</v>
      </c>
      <c r="B16" t="s">
        <v>92</v>
      </c>
      <c r="C16" t="s">
        <v>36</v>
      </c>
      <c r="D16" s="27">
        <v>0.24399999999999999</v>
      </c>
      <c r="E16" s="27">
        <v>0.152</v>
      </c>
    </row>
    <row r="17" spans="1:5" x14ac:dyDescent="0.25">
      <c r="A17" s="11">
        <v>44854</v>
      </c>
      <c r="B17" t="s">
        <v>97</v>
      </c>
      <c r="C17" t="s">
        <v>34</v>
      </c>
      <c r="D17" s="27">
        <v>0.20300000000000001</v>
      </c>
      <c r="E17" s="27">
        <v>0.155</v>
      </c>
    </row>
    <row r="18" spans="1:5" x14ac:dyDescent="0.25">
      <c r="A18" s="11">
        <v>44854</v>
      </c>
      <c r="B18" t="s">
        <v>99</v>
      </c>
      <c r="C18" t="s">
        <v>34</v>
      </c>
      <c r="D18" s="27">
        <v>0.36099999999999999</v>
      </c>
      <c r="E18" s="27">
        <v>0.23300000000000001</v>
      </c>
    </row>
    <row r="19" spans="1:5" x14ac:dyDescent="0.25">
      <c r="A19" s="11">
        <v>44854</v>
      </c>
      <c r="B19" t="s">
        <v>99</v>
      </c>
      <c r="C19" t="s">
        <v>36</v>
      </c>
      <c r="D19" s="27">
        <v>0.98399999999999999</v>
      </c>
      <c r="E19" s="27">
        <v>0.247</v>
      </c>
    </row>
    <row r="20" spans="1:5" x14ac:dyDescent="0.25">
      <c r="A20" s="11">
        <v>44943</v>
      </c>
      <c r="B20" t="s">
        <v>99</v>
      </c>
      <c r="C20" t="s">
        <v>34</v>
      </c>
      <c r="D20" s="24">
        <v>0.40799999999999997</v>
      </c>
      <c r="E20" s="24">
        <v>0.20899999999999999</v>
      </c>
    </row>
    <row r="21" spans="1:5" x14ac:dyDescent="0.25">
      <c r="A21" s="11">
        <v>44943</v>
      </c>
      <c r="B21" t="s">
        <v>99</v>
      </c>
      <c r="C21" t="s">
        <v>36</v>
      </c>
      <c r="D21" s="24">
        <v>0.59</v>
      </c>
      <c r="E21" s="24">
        <v>0.23699999999999999</v>
      </c>
    </row>
    <row r="22" spans="1:5" x14ac:dyDescent="0.25">
      <c r="A22" s="11">
        <v>44944</v>
      </c>
      <c r="B22" t="s">
        <v>98</v>
      </c>
      <c r="C22" t="s">
        <v>34</v>
      </c>
      <c r="D22" s="24">
        <v>0.185</v>
      </c>
      <c r="E22" s="24">
        <v>0.114</v>
      </c>
    </row>
    <row r="23" spans="1:5" x14ac:dyDescent="0.25">
      <c r="A23" s="11">
        <v>44944</v>
      </c>
      <c r="B23" t="s">
        <v>97</v>
      </c>
      <c r="C23" t="s">
        <v>36</v>
      </c>
      <c r="D23" s="24">
        <v>0.17399999999999999</v>
      </c>
      <c r="E23" s="24">
        <v>0.115</v>
      </c>
    </row>
    <row r="24" spans="1:5" x14ac:dyDescent="0.25">
      <c r="A24" s="11">
        <v>44944</v>
      </c>
      <c r="B24" t="s">
        <v>92</v>
      </c>
      <c r="C24" t="s">
        <v>36</v>
      </c>
      <c r="D24" s="24">
        <v>0.21</v>
      </c>
      <c r="E24" s="24">
        <v>0.11600000000000001</v>
      </c>
    </row>
    <row r="25" spans="1:5" x14ac:dyDescent="0.25">
      <c r="A25" s="11">
        <v>44944</v>
      </c>
      <c r="B25" t="s">
        <v>98</v>
      </c>
      <c r="C25" t="s">
        <v>36</v>
      </c>
      <c r="D25" s="24">
        <v>0.19900000000000001</v>
      </c>
      <c r="E25" s="24">
        <v>0.11700000000000001</v>
      </c>
    </row>
    <row r="26" spans="1:5" x14ac:dyDescent="0.25">
      <c r="A26" s="11">
        <v>44944</v>
      </c>
      <c r="B26" t="s">
        <v>95</v>
      </c>
      <c r="C26" t="s">
        <v>36</v>
      </c>
      <c r="D26" s="24">
        <v>0.20499999999999999</v>
      </c>
      <c r="E26" s="24">
        <v>0.11799999999999999</v>
      </c>
    </row>
    <row r="27" spans="1:5" x14ac:dyDescent="0.25">
      <c r="A27" s="11">
        <v>44944</v>
      </c>
      <c r="B27" t="s">
        <v>95</v>
      </c>
      <c r="C27" t="s">
        <v>34</v>
      </c>
      <c r="D27" s="24">
        <v>0.20799999999999999</v>
      </c>
      <c r="E27" s="24">
        <v>0.11899999999999999</v>
      </c>
    </row>
    <row r="28" spans="1:5" x14ac:dyDescent="0.25">
      <c r="A28" s="11">
        <v>44944</v>
      </c>
      <c r="B28" t="s">
        <v>96</v>
      </c>
      <c r="C28" t="s">
        <v>36</v>
      </c>
      <c r="D28" s="24">
        <v>0.19700000000000001</v>
      </c>
      <c r="E28" s="24">
        <v>0.12</v>
      </c>
    </row>
    <row r="29" spans="1:5" x14ac:dyDescent="0.25">
      <c r="A29" s="11">
        <v>44944</v>
      </c>
      <c r="B29" t="s">
        <v>91</v>
      </c>
      <c r="C29" t="s">
        <v>34</v>
      </c>
      <c r="D29" s="24">
        <v>0.14199999999999999</v>
      </c>
      <c r="E29" s="24">
        <v>0.121</v>
      </c>
    </row>
    <row r="30" spans="1:5" x14ac:dyDescent="0.25">
      <c r="A30" s="11">
        <v>44944</v>
      </c>
      <c r="B30" t="s">
        <v>92</v>
      </c>
      <c r="C30" t="s">
        <v>34</v>
      </c>
      <c r="D30" s="24">
        <v>0.17199999999999999</v>
      </c>
      <c r="E30" s="24">
        <v>0.122</v>
      </c>
    </row>
    <row r="31" spans="1:5" x14ac:dyDescent="0.25">
      <c r="A31" s="11">
        <v>44944</v>
      </c>
      <c r="B31" t="s">
        <v>97</v>
      </c>
      <c r="C31" t="s">
        <v>34</v>
      </c>
      <c r="D31" s="24">
        <v>0.161</v>
      </c>
      <c r="E31" s="24">
        <v>0.123</v>
      </c>
    </row>
    <row r="32" spans="1:5" x14ac:dyDescent="0.25">
      <c r="A32" s="11">
        <v>44944</v>
      </c>
      <c r="B32" t="s">
        <v>91</v>
      </c>
      <c r="C32" t="s">
        <v>36</v>
      </c>
      <c r="D32" s="24">
        <v>0.151</v>
      </c>
      <c r="E32" s="24">
        <v>0.123</v>
      </c>
    </row>
    <row r="33" spans="1:9" x14ac:dyDescent="0.25">
      <c r="A33" s="11">
        <v>44944</v>
      </c>
      <c r="B33" t="s">
        <v>96</v>
      </c>
      <c r="C33" t="s">
        <v>34</v>
      </c>
      <c r="D33" s="24">
        <v>0.16800000000000001</v>
      </c>
      <c r="E33" s="24">
        <v>0.127</v>
      </c>
    </row>
    <row r="34" spans="1:9" x14ac:dyDescent="0.25">
      <c r="A34" s="11">
        <v>44944</v>
      </c>
      <c r="B34" t="s">
        <v>93</v>
      </c>
      <c r="C34" t="s">
        <v>36</v>
      </c>
      <c r="D34" s="24">
        <v>0.24299999999999999</v>
      </c>
      <c r="E34" s="24">
        <v>0.129</v>
      </c>
    </row>
    <row r="35" spans="1:9" x14ac:dyDescent="0.25">
      <c r="A35" s="11">
        <v>44944</v>
      </c>
      <c r="B35" t="s">
        <v>94</v>
      </c>
      <c r="C35" t="s">
        <v>36</v>
      </c>
      <c r="D35" s="24">
        <v>0.19</v>
      </c>
      <c r="E35" s="24">
        <v>0.129</v>
      </c>
    </row>
    <row r="36" spans="1:9" x14ac:dyDescent="0.25">
      <c r="A36" s="11">
        <v>44944</v>
      </c>
      <c r="B36" t="s">
        <v>94</v>
      </c>
      <c r="C36" t="s">
        <v>34</v>
      </c>
      <c r="D36" s="24">
        <v>0.17399999999999999</v>
      </c>
      <c r="E36" s="24">
        <v>0.129</v>
      </c>
    </row>
    <row r="37" spans="1:9" x14ac:dyDescent="0.25">
      <c r="A37" s="11">
        <v>44944</v>
      </c>
      <c r="B37" t="s">
        <v>93</v>
      </c>
      <c r="C37" t="s">
        <v>34</v>
      </c>
      <c r="D37" s="24">
        <v>0.22</v>
      </c>
      <c r="E37" s="24">
        <v>0.13400000000000001</v>
      </c>
    </row>
    <row r="38" spans="1:9" x14ac:dyDescent="0.25">
      <c r="A38" s="11">
        <v>45034</v>
      </c>
      <c r="B38" t="s">
        <v>99</v>
      </c>
      <c r="C38" t="s">
        <v>36</v>
      </c>
      <c r="D38" s="24">
        <v>0.621</v>
      </c>
      <c r="E38" s="24">
        <v>0.186</v>
      </c>
      <c r="G38" s="25"/>
      <c r="H38" s="25"/>
      <c r="I38" s="27"/>
    </row>
    <row r="39" spans="1:9" x14ac:dyDescent="0.25">
      <c r="A39" s="11">
        <v>45034</v>
      </c>
      <c r="B39" t="s">
        <v>99</v>
      </c>
      <c r="C39" t="s">
        <v>34</v>
      </c>
      <c r="D39" s="24">
        <v>0.38600000000000001</v>
      </c>
      <c r="E39" s="24">
        <v>0.2</v>
      </c>
      <c r="G39" s="25"/>
      <c r="H39" s="25"/>
      <c r="I39" s="27"/>
    </row>
    <row r="40" spans="1:9" x14ac:dyDescent="0.25">
      <c r="A40" s="11">
        <v>45035</v>
      </c>
      <c r="B40" t="s">
        <v>92</v>
      </c>
      <c r="C40" t="s">
        <v>36</v>
      </c>
      <c r="D40" s="24">
        <v>0.156</v>
      </c>
      <c r="E40" s="24">
        <v>0.1</v>
      </c>
      <c r="G40" s="25"/>
      <c r="H40" s="25"/>
      <c r="I40" s="27"/>
    </row>
    <row r="41" spans="1:9" x14ac:dyDescent="0.25">
      <c r="A41" s="11">
        <v>45035</v>
      </c>
      <c r="B41" t="s">
        <v>98</v>
      </c>
      <c r="C41" t="s">
        <v>34</v>
      </c>
      <c r="D41" s="24">
        <v>0.17299999999999999</v>
      </c>
      <c r="E41" s="24">
        <v>0.108</v>
      </c>
      <c r="G41" s="25"/>
      <c r="H41" s="25"/>
      <c r="I41" s="27"/>
    </row>
    <row r="42" spans="1:9" x14ac:dyDescent="0.25">
      <c r="A42" s="11">
        <v>45035</v>
      </c>
      <c r="B42" t="s">
        <v>98</v>
      </c>
      <c r="C42" t="s">
        <v>36</v>
      </c>
      <c r="D42" s="24">
        <v>0.191</v>
      </c>
      <c r="E42" s="24">
        <v>0.109</v>
      </c>
      <c r="G42" s="25"/>
      <c r="H42" s="25"/>
      <c r="I42" s="27"/>
    </row>
    <row r="43" spans="1:9" x14ac:dyDescent="0.25">
      <c r="A43" s="11">
        <v>45035</v>
      </c>
      <c r="B43" t="s">
        <v>97</v>
      </c>
      <c r="C43" t="s">
        <v>36</v>
      </c>
      <c r="D43" s="24">
        <v>0.16</v>
      </c>
      <c r="E43" s="24">
        <v>0.11600000000000001</v>
      </c>
      <c r="G43" s="25"/>
      <c r="H43" s="25"/>
      <c r="I43" s="27"/>
    </row>
    <row r="44" spans="1:9" x14ac:dyDescent="0.25">
      <c r="A44" s="11">
        <v>45035</v>
      </c>
      <c r="B44" t="s">
        <v>91</v>
      </c>
      <c r="C44" t="s">
        <v>36</v>
      </c>
      <c r="D44" s="24">
        <v>0.157</v>
      </c>
      <c r="E44" s="24">
        <v>0.11700000000000001</v>
      </c>
      <c r="G44" s="25"/>
      <c r="H44" s="25"/>
      <c r="I44" s="27"/>
    </row>
    <row r="45" spans="1:9" x14ac:dyDescent="0.25">
      <c r="A45" s="11">
        <v>45035</v>
      </c>
      <c r="B45" t="s">
        <v>96</v>
      </c>
      <c r="C45" t="s">
        <v>34</v>
      </c>
      <c r="D45" s="24">
        <v>0.13600000000000001</v>
      </c>
      <c r="E45" s="24">
        <v>0.125</v>
      </c>
      <c r="G45" s="25"/>
      <c r="H45" s="25"/>
      <c r="I45" s="27"/>
    </row>
    <row r="46" spans="1:9" x14ac:dyDescent="0.25">
      <c r="A46" s="11">
        <v>45035</v>
      </c>
      <c r="B46" t="s">
        <v>96</v>
      </c>
      <c r="C46" t="s">
        <v>36</v>
      </c>
      <c r="D46" s="24">
        <v>0.16200000000000001</v>
      </c>
      <c r="E46" s="24">
        <v>0.127</v>
      </c>
      <c r="G46" s="25"/>
      <c r="H46" s="25"/>
      <c r="I46" s="27"/>
    </row>
    <row r="47" spans="1:9" x14ac:dyDescent="0.25">
      <c r="A47" s="11">
        <v>45035</v>
      </c>
      <c r="B47" t="s">
        <v>95</v>
      </c>
      <c r="C47" t="s">
        <v>36</v>
      </c>
      <c r="D47" s="24">
        <v>0.161</v>
      </c>
      <c r="E47" s="24">
        <v>0.129</v>
      </c>
      <c r="G47" s="25"/>
      <c r="H47" s="25"/>
      <c r="I47" s="27"/>
    </row>
    <row r="48" spans="1:9" x14ac:dyDescent="0.25">
      <c r="A48" s="11">
        <v>45035</v>
      </c>
      <c r="B48" t="s">
        <v>94</v>
      </c>
      <c r="C48" t="s">
        <v>36</v>
      </c>
      <c r="D48" s="24">
        <v>0.16</v>
      </c>
      <c r="E48" s="24">
        <v>0.129</v>
      </c>
      <c r="G48" s="25"/>
      <c r="H48" s="25"/>
      <c r="I48" s="27"/>
    </row>
    <row r="49" spans="1:9" x14ac:dyDescent="0.25">
      <c r="A49" s="11">
        <v>45035</v>
      </c>
      <c r="B49" t="s">
        <v>97</v>
      </c>
      <c r="C49" t="s">
        <v>34</v>
      </c>
      <c r="D49" s="24">
        <v>0.187</v>
      </c>
      <c r="E49" s="24">
        <v>0.13</v>
      </c>
      <c r="G49" s="25"/>
      <c r="H49" s="25"/>
      <c r="I49" s="27"/>
    </row>
    <row r="50" spans="1:9" x14ac:dyDescent="0.25">
      <c r="A50" s="11">
        <v>45035</v>
      </c>
      <c r="B50" t="s">
        <v>95</v>
      </c>
      <c r="C50" t="s">
        <v>34</v>
      </c>
      <c r="D50" s="24">
        <v>0.159</v>
      </c>
      <c r="E50" s="24">
        <v>0.13</v>
      </c>
      <c r="G50" s="25"/>
      <c r="H50" s="25"/>
      <c r="I50" s="27"/>
    </row>
    <row r="51" spans="1:9" x14ac:dyDescent="0.25">
      <c r="A51" s="11">
        <v>45035</v>
      </c>
      <c r="B51" t="s">
        <v>93</v>
      </c>
      <c r="C51" t="s">
        <v>34</v>
      </c>
      <c r="D51" s="24">
        <v>0.14000000000000001</v>
      </c>
      <c r="E51" s="24">
        <v>0.13</v>
      </c>
      <c r="G51" s="25"/>
      <c r="H51" s="25"/>
      <c r="I51" s="27"/>
    </row>
    <row r="52" spans="1:9" x14ac:dyDescent="0.25">
      <c r="A52" s="11">
        <v>45035</v>
      </c>
      <c r="B52" t="s">
        <v>94</v>
      </c>
      <c r="C52" t="s">
        <v>34</v>
      </c>
      <c r="D52" s="24">
        <v>0.16400000000000001</v>
      </c>
      <c r="E52" s="24">
        <v>0.13100000000000001</v>
      </c>
      <c r="G52" s="25"/>
      <c r="H52" s="25"/>
      <c r="I52" s="27"/>
    </row>
    <row r="53" spans="1:9" x14ac:dyDescent="0.25">
      <c r="A53" s="11">
        <v>45035</v>
      </c>
      <c r="B53" t="s">
        <v>91</v>
      </c>
      <c r="C53" t="s">
        <v>34</v>
      </c>
      <c r="D53" s="24">
        <v>0.16300000000000001</v>
      </c>
      <c r="E53" s="24">
        <v>0.13200000000000001</v>
      </c>
      <c r="G53" s="25"/>
      <c r="H53" s="25"/>
      <c r="I53" s="27"/>
    </row>
    <row r="54" spans="1:9" x14ac:dyDescent="0.25">
      <c r="A54" s="11">
        <v>45035</v>
      </c>
      <c r="B54" t="s">
        <v>93</v>
      </c>
      <c r="C54" t="s">
        <v>36</v>
      </c>
      <c r="D54" s="24">
        <v>0.151</v>
      </c>
      <c r="E54" s="24">
        <v>0.13700000000000001</v>
      </c>
      <c r="G54" s="25"/>
      <c r="H54" s="25"/>
      <c r="I54" s="27"/>
    </row>
    <row r="55" spans="1:9" x14ac:dyDescent="0.25">
      <c r="A55" s="11">
        <v>45035</v>
      </c>
      <c r="B55" t="s">
        <v>92</v>
      </c>
      <c r="C55" t="s">
        <v>34</v>
      </c>
      <c r="D55" s="24">
        <v>0.19</v>
      </c>
      <c r="E55" s="24">
        <v>0.14000000000000001</v>
      </c>
      <c r="G55" s="25"/>
      <c r="H55" s="25"/>
      <c r="I55" s="27"/>
    </row>
    <row r="56" spans="1:9" x14ac:dyDescent="0.25">
      <c r="A56" s="26">
        <v>45125</v>
      </c>
      <c r="B56" t="s">
        <v>99</v>
      </c>
      <c r="C56" t="s">
        <v>34</v>
      </c>
      <c r="D56" s="27">
        <v>0.42699999999999999</v>
      </c>
      <c r="E56" s="27">
        <v>0.14399999999999999</v>
      </c>
      <c r="I56" s="27"/>
    </row>
    <row r="57" spans="1:9" x14ac:dyDescent="0.25">
      <c r="A57" s="26">
        <v>45125</v>
      </c>
      <c r="B57" t="s">
        <v>99</v>
      </c>
      <c r="C57" t="s">
        <v>36</v>
      </c>
      <c r="D57" s="27">
        <v>0.60399999999999998</v>
      </c>
      <c r="E57" s="27">
        <v>0.24</v>
      </c>
      <c r="I57" s="27"/>
    </row>
    <row r="58" spans="1:9" x14ac:dyDescent="0.25">
      <c r="A58" s="26">
        <v>45126</v>
      </c>
      <c r="B58" t="s">
        <v>98</v>
      </c>
      <c r="C58" t="s">
        <v>36</v>
      </c>
      <c r="D58" s="27">
        <v>0.38900000000000001</v>
      </c>
      <c r="E58" s="27">
        <v>0.1</v>
      </c>
      <c r="I58" s="27"/>
    </row>
    <row r="59" spans="1:9" x14ac:dyDescent="0.25">
      <c r="A59" s="26">
        <v>45126</v>
      </c>
      <c r="B59" t="s">
        <v>92</v>
      </c>
      <c r="C59" t="s">
        <v>34</v>
      </c>
      <c r="D59" s="27">
        <v>0.314</v>
      </c>
      <c r="E59" s="27">
        <v>0.1</v>
      </c>
      <c r="I59" s="27"/>
    </row>
    <row r="60" spans="1:9" x14ac:dyDescent="0.25">
      <c r="A60" s="26">
        <v>45126</v>
      </c>
      <c r="B60" t="s">
        <v>93</v>
      </c>
      <c r="C60" t="s">
        <v>36</v>
      </c>
      <c r="D60" s="27">
        <v>0.26800000000000002</v>
      </c>
      <c r="E60" s="27">
        <v>0.1</v>
      </c>
      <c r="I60" s="27"/>
    </row>
    <row r="61" spans="1:9" x14ac:dyDescent="0.25">
      <c r="A61" s="26">
        <v>45126</v>
      </c>
      <c r="B61" t="s">
        <v>96</v>
      </c>
      <c r="C61" t="s">
        <v>36</v>
      </c>
      <c r="D61" s="27">
        <v>0.26100000000000001</v>
      </c>
      <c r="E61" s="27">
        <v>0.1</v>
      </c>
      <c r="I61" s="27"/>
    </row>
    <row r="62" spans="1:9" x14ac:dyDescent="0.25">
      <c r="A62" s="26">
        <v>45126</v>
      </c>
      <c r="B62" t="s">
        <v>98</v>
      </c>
      <c r="C62" t="s">
        <v>34</v>
      </c>
      <c r="D62" s="27">
        <v>0.24399999999999999</v>
      </c>
      <c r="E62" s="27">
        <v>0.1</v>
      </c>
      <c r="I62" s="27"/>
    </row>
    <row r="63" spans="1:9" x14ac:dyDescent="0.25">
      <c r="A63" s="26">
        <v>45126</v>
      </c>
      <c r="B63" t="s">
        <v>97</v>
      </c>
      <c r="C63" t="s">
        <v>34</v>
      </c>
      <c r="D63" s="27">
        <v>0.24399999999999999</v>
      </c>
      <c r="E63" s="27">
        <v>0.1</v>
      </c>
      <c r="I63" s="27"/>
    </row>
    <row r="64" spans="1:9" x14ac:dyDescent="0.25">
      <c r="A64" s="26">
        <v>45126</v>
      </c>
      <c r="B64" t="s">
        <v>95</v>
      </c>
      <c r="C64" t="s">
        <v>34</v>
      </c>
      <c r="D64" s="27">
        <v>0.24099999999999999</v>
      </c>
      <c r="E64" s="27">
        <v>0.1</v>
      </c>
      <c r="I64" s="27"/>
    </row>
    <row r="65" spans="1:9" x14ac:dyDescent="0.25">
      <c r="A65" s="26">
        <v>45126</v>
      </c>
      <c r="B65" t="s">
        <v>97</v>
      </c>
      <c r="C65" t="s">
        <v>36</v>
      </c>
      <c r="D65" s="27">
        <v>0.23599999999999999</v>
      </c>
      <c r="E65" s="27">
        <v>0.1</v>
      </c>
      <c r="I65" s="27"/>
    </row>
    <row r="66" spans="1:9" x14ac:dyDescent="0.25">
      <c r="A66" s="26">
        <v>45126</v>
      </c>
      <c r="B66" t="s">
        <v>96</v>
      </c>
      <c r="C66" t="s">
        <v>34</v>
      </c>
      <c r="D66" s="27">
        <v>0.23599999999999999</v>
      </c>
      <c r="E66" s="27">
        <v>0.1</v>
      </c>
      <c r="I66" s="27"/>
    </row>
    <row r="67" spans="1:9" x14ac:dyDescent="0.25">
      <c r="A67" s="26">
        <v>45126</v>
      </c>
      <c r="B67" t="s">
        <v>95</v>
      </c>
      <c r="C67" t="s">
        <v>36</v>
      </c>
      <c r="D67" s="27">
        <v>0.22600000000000001</v>
      </c>
      <c r="E67" s="27">
        <v>0.1</v>
      </c>
      <c r="I67" s="27"/>
    </row>
    <row r="68" spans="1:9" x14ac:dyDescent="0.25">
      <c r="A68" s="26">
        <v>45126</v>
      </c>
      <c r="B68" t="s">
        <v>94</v>
      </c>
      <c r="C68" t="s">
        <v>34</v>
      </c>
      <c r="D68" s="27">
        <v>0.223</v>
      </c>
      <c r="E68" s="27">
        <v>0.1</v>
      </c>
      <c r="I68" s="27"/>
    </row>
    <row r="69" spans="1:9" x14ac:dyDescent="0.25">
      <c r="A69" s="26">
        <v>45126</v>
      </c>
      <c r="B69" t="s">
        <v>94</v>
      </c>
      <c r="C69" t="s">
        <v>36</v>
      </c>
      <c r="D69" s="27">
        <v>0.222</v>
      </c>
      <c r="E69" s="27">
        <v>0.1</v>
      </c>
      <c r="I69" s="27"/>
    </row>
    <row r="70" spans="1:9" x14ac:dyDescent="0.25">
      <c r="A70" s="26">
        <v>45126</v>
      </c>
      <c r="B70" t="s">
        <v>93</v>
      </c>
      <c r="C70" t="s">
        <v>34</v>
      </c>
      <c r="D70" s="27">
        <v>0.219</v>
      </c>
      <c r="E70" s="27">
        <v>0.1</v>
      </c>
      <c r="I70" s="27"/>
    </row>
    <row r="71" spans="1:9" x14ac:dyDescent="0.25">
      <c r="A71" s="26">
        <v>45126</v>
      </c>
      <c r="B71" t="s">
        <v>92</v>
      </c>
      <c r="C71" t="s">
        <v>36</v>
      </c>
      <c r="D71" s="27">
        <v>0.17599999999999999</v>
      </c>
      <c r="E71" s="27">
        <v>0.1</v>
      </c>
      <c r="I71" s="27"/>
    </row>
    <row r="72" spans="1:9" x14ac:dyDescent="0.25">
      <c r="A72" s="26">
        <v>45126</v>
      </c>
      <c r="B72" t="s">
        <v>91</v>
      </c>
      <c r="C72" t="s">
        <v>36</v>
      </c>
      <c r="D72" s="27">
        <v>0.16700000000000001</v>
      </c>
      <c r="E72" s="27">
        <v>0.1</v>
      </c>
      <c r="I72" s="27"/>
    </row>
    <row r="73" spans="1:9" x14ac:dyDescent="0.25">
      <c r="A73" s="26">
        <v>45126</v>
      </c>
      <c r="B73" t="s">
        <v>91</v>
      </c>
      <c r="C73" t="s">
        <v>34</v>
      </c>
      <c r="D73" s="27">
        <v>0.16</v>
      </c>
      <c r="E73" s="27">
        <v>0.1</v>
      </c>
      <c r="I73" s="27"/>
    </row>
    <row r="74" spans="1:9" x14ac:dyDescent="0.25">
      <c r="A74" s="26"/>
      <c r="B74" s="25"/>
      <c r="D74"/>
      <c r="E74" s="25"/>
    </row>
    <row r="75" spans="1:9" x14ac:dyDescent="0.25">
      <c r="A75" s="26"/>
      <c r="B75" s="25"/>
      <c r="D75"/>
      <c r="E75" s="25"/>
    </row>
    <row r="76" spans="1:9" x14ac:dyDescent="0.25">
      <c r="A76" s="26"/>
      <c r="B76" s="25"/>
      <c r="D76"/>
      <c r="E76" s="25"/>
    </row>
    <row r="77" spans="1:9" x14ac:dyDescent="0.25">
      <c r="A77" s="26"/>
      <c r="B77" s="25"/>
      <c r="D77"/>
      <c r="E77" s="25"/>
    </row>
    <row r="78" spans="1:9" x14ac:dyDescent="0.25">
      <c r="A78" s="26"/>
      <c r="B78" s="25"/>
      <c r="D78"/>
      <c r="E78" s="25"/>
    </row>
    <row r="79" spans="1:9" x14ac:dyDescent="0.25">
      <c r="A79" s="26"/>
      <c r="B79" s="25"/>
      <c r="D79"/>
      <c r="E79" s="25"/>
    </row>
    <row r="80" spans="1:9" x14ac:dyDescent="0.25">
      <c r="A80" s="26"/>
      <c r="B80" s="25"/>
      <c r="D80"/>
      <c r="E80" s="25"/>
    </row>
    <row r="81" spans="1:5" x14ac:dyDescent="0.25">
      <c r="A81" s="26"/>
      <c r="B81" s="25"/>
      <c r="D81"/>
      <c r="E81" s="25"/>
    </row>
    <row r="82" spans="1:5" x14ac:dyDescent="0.25">
      <c r="A82" s="26"/>
      <c r="B82" s="25"/>
      <c r="D82"/>
      <c r="E82" s="25"/>
    </row>
    <row r="83" spans="1:5" x14ac:dyDescent="0.25">
      <c r="A83" s="26"/>
      <c r="B83" s="25"/>
      <c r="D83"/>
      <c r="E83" s="25"/>
    </row>
    <row r="84" spans="1:5" x14ac:dyDescent="0.25">
      <c r="A84" s="26"/>
      <c r="B84" s="25"/>
      <c r="D84"/>
      <c r="E84" s="25"/>
    </row>
    <row r="85" spans="1:5" x14ac:dyDescent="0.25">
      <c r="A85" s="26"/>
      <c r="B85" s="25"/>
      <c r="D85"/>
      <c r="E85" s="25"/>
    </row>
    <row r="86" spans="1:5" x14ac:dyDescent="0.25">
      <c r="A86" s="26"/>
      <c r="B86" s="25"/>
      <c r="D86"/>
      <c r="E86" s="25"/>
    </row>
    <row r="87" spans="1:5" x14ac:dyDescent="0.25">
      <c r="A87" s="26"/>
      <c r="B87" s="25"/>
      <c r="D87"/>
      <c r="E87" s="25"/>
    </row>
    <row r="88" spans="1:5" x14ac:dyDescent="0.25">
      <c r="A88" s="26"/>
      <c r="B88" s="25"/>
      <c r="D88"/>
      <c r="E88" s="25"/>
    </row>
    <row r="89" spans="1:5" x14ac:dyDescent="0.25">
      <c r="A89" s="26"/>
      <c r="B89" s="25"/>
      <c r="D89"/>
      <c r="E89" s="25"/>
    </row>
    <row r="90" spans="1:5" x14ac:dyDescent="0.25">
      <c r="A90" s="26"/>
      <c r="B90" s="25"/>
      <c r="D90"/>
      <c r="E90" s="25"/>
    </row>
    <row r="91" spans="1:5" x14ac:dyDescent="0.25">
      <c r="A91" s="26"/>
      <c r="B91" s="25"/>
      <c r="D91"/>
      <c r="E91" s="25"/>
    </row>
  </sheetData>
  <autoFilter ref="A1:E55" xr:uid="{FA1EBAEA-6887-4A2F-B002-5832D676CEA4}">
    <sortState xmlns:xlrd2="http://schemas.microsoft.com/office/spreadsheetml/2017/richdata2" ref="A2:E73">
      <sortCondition ref="A1:A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Locations</vt:lpstr>
      <vt:lpstr>wq</vt:lpstr>
      <vt:lpstr>Light attenuation</vt:lpstr>
      <vt:lpstr>Dissolvednutr_chla</vt:lpstr>
      <vt:lpstr>Color</vt:lpstr>
      <vt:lpstr>TSS</vt:lpstr>
      <vt:lpstr>Entero</vt:lpstr>
      <vt:lpstr>TKN_TP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Michael Fazio</cp:lastModifiedBy>
  <dcterms:created xsi:type="dcterms:W3CDTF">2023-06-22T18:33:40Z</dcterms:created>
  <dcterms:modified xsi:type="dcterms:W3CDTF">2023-12-14T21:50:16Z</dcterms:modified>
</cp:coreProperties>
</file>