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firstSheet="16" activeTab="19"/>
  </bookViews>
  <sheets>
    <sheet name="Banco" sheetId="15" r:id="rId1"/>
    <sheet name="Causales No Pago" sheetId="16" r:id="rId2"/>
    <sheet name="Estados de seguimiento" sheetId="18" r:id="rId3"/>
    <sheet name="Empresas Externas" sheetId="17" r:id="rId4"/>
    <sheet name="Feriados" sheetId="19" r:id="rId5"/>
    <sheet name="Formas de pago" sheetId="20" r:id="rId6"/>
    <sheet name="Motivo protesto" sheetId="21" r:id="rId7"/>
    <sheet name="Plaza" sheetId="22" r:id="rId8"/>
    <sheet name="Recaudación Otros" sheetId="23" r:id="rId9"/>
    <sheet name="Segmentos " sheetId="24" r:id="rId10"/>
    <sheet name="Sub Estados CAV" sheetId="25" r:id="rId11"/>
    <sheet name="Tipo Bien" sheetId="26" r:id="rId12"/>
    <sheet name="Tipos De Contacto" sheetId="27" r:id="rId13"/>
    <sheet name="Ubicaciones" sheetId="28" r:id="rId14"/>
    <sheet name="Tipo de Gestión" sheetId="37" r:id="rId15"/>
    <sheet name="Ubicaciones Pagarés" sheetId="29" r:id="rId16"/>
    <sheet name="Ubicaciones Vehículos" sheetId="30" r:id="rId17"/>
    <sheet name="Usuarios Empresas Externas" sheetId="31" r:id="rId18"/>
    <sheet name="Tipos de Procesos" sheetId="32" r:id="rId19"/>
    <sheet name="CIA de GPS" sheetId="33" r:id="rId20"/>
    <sheet name="Documentos por Proveedor" sheetId="34" r:id="rId21"/>
    <sheet name="Motivo Recompra" sheetId="35" r:id="rId22"/>
  </sheets>
  <definedNames>
    <definedName name="_xlnm._FilterDatabase" localSheetId="0" hidden="1">Banco!$A$2:$R$50</definedName>
  </definedNames>
  <calcPr calcId="152511"/>
</workbook>
</file>

<file path=xl/calcChain.xml><?xml version="1.0" encoding="utf-8"?>
<calcChain xmlns="http://schemas.openxmlformats.org/spreadsheetml/2006/main">
  <c r="L4" i="33" l="1"/>
  <c r="L5" i="33"/>
  <c r="L6" i="33"/>
  <c r="L7" i="33"/>
  <c r="L8" i="33"/>
  <c r="L9" i="33"/>
  <c r="L10" i="33"/>
  <c r="L11" i="33"/>
  <c r="L12" i="33"/>
  <c r="L13" i="33"/>
  <c r="L14" i="33"/>
  <c r="L15" i="33"/>
  <c r="L16" i="33"/>
  <c r="L17" i="33"/>
  <c r="L3" i="33"/>
  <c r="K4" i="33"/>
  <c r="K5" i="33"/>
  <c r="K6" i="33"/>
  <c r="K7" i="33"/>
  <c r="K8" i="33"/>
  <c r="K9" i="33"/>
  <c r="K10" i="33"/>
  <c r="K11" i="33"/>
  <c r="K12" i="33"/>
  <c r="K13" i="33"/>
  <c r="K14" i="33"/>
  <c r="K15" i="33"/>
  <c r="K16" i="33"/>
  <c r="K17" i="33"/>
  <c r="K3" i="33"/>
  <c r="L4" i="32"/>
  <c r="L5" i="32"/>
  <c r="L6" i="32"/>
  <c r="L7" i="32"/>
  <c r="L8" i="32"/>
  <c r="L9" i="32"/>
  <c r="L10" i="32"/>
  <c r="L11" i="32"/>
  <c r="L12" i="32"/>
  <c r="L13" i="32"/>
  <c r="L14" i="32"/>
  <c r="L15" i="32"/>
  <c r="L16" i="32"/>
  <c r="L17" i="32"/>
  <c r="K4" i="32"/>
  <c r="K5" i="32"/>
  <c r="K6" i="32"/>
  <c r="K7" i="32"/>
  <c r="K8" i="32"/>
  <c r="K9" i="32"/>
  <c r="K10" i="32"/>
  <c r="K11" i="32"/>
  <c r="K12" i="32"/>
  <c r="K13" i="32"/>
  <c r="K14" i="32"/>
  <c r="K15" i="32"/>
  <c r="K16" i="32"/>
  <c r="K17" i="32"/>
  <c r="L3" i="32"/>
  <c r="K3" i="32"/>
  <c r="M4" i="31"/>
  <c r="M5" i="31"/>
  <c r="M6" i="31"/>
  <c r="M7" i="31"/>
  <c r="M8" i="31"/>
  <c r="M9" i="31"/>
  <c r="M10" i="31"/>
  <c r="M11" i="31"/>
  <c r="M12" i="31"/>
  <c r="M13" i="31"/>
  <c r="M14" i="31"/>
  <c r="M15" i="31"/>
  <c r="M16" i="31"/>
  <c r="M17" i="31"/>
  <c r="M3" i="31"/>
  <c r="L4" i="31"/>
  <c r="L5" i="31"/>
  <c r="L6" i="31"/>
  <c r="L7" i="31"/>
  <c r="L8" i="31"/>
  <c r="L9" i="31"/>
  <c r="L10" i="31"/>
  <c r="L11" i="31"/>
  <c r="L12" i="31"/>
  <c r="L13" i="31"/>
  <c r="L14" i="31"/>
  <c r="L15" i="31"/>
  <c r="L16" i="31"/>
  <c r="L17" i="31"/>
  <c r="L3" i="31"/>
  <c r="L4" i="30" l="1"/>
  <c r="L5" i="30"/>
  <c r="L6" i="30"/>
  <c r="L7" i="30"/>
  <c r="L8" i="30"/>
  <c r="L9" i="30"/>
  <c r="L10" i="30"/>
  <c r="L11" i="30"/>
  <c r="L12" i="30"/>
  <c r="L13" i="30"/>
  <c r="L14" i="30"/>
  <c r="L15" i="30"/>
  <c r="L16" i="30"/>
  <c r="L17" i="30"/>
  <c r="K4" i="30"/>
  <c r="K5" i="30"/>
  <c r="K6" i="30"/>
  <c r="K7" i="30"/>
  <c r="K8" i="30"/>
  <c r="K9" i="30"/>
  <c r="K10" i="30"/>
  <c r="K11" i="30"/>
  <c r="K12" i="30"/>
  <c r="K13" i="30"/>
  <c r="K14" i="30"/>
  <c r="K15" i="30"/>
  <c r="K16" i="30"/>
  <c r="K17" i="30"/>
  <c r="L3" i="30"/>
  <c r="K3" i="30"/>
  <c r="L3" i="37"/>
  <c r="L4" i="37"/>
  <c r="L5" i="37"/>
  <c r="L6" i="37"/>
  <c r="L7" i="37"/>
  <c r="L8" i="37"/>
  <c r="L9" i="37"/>
  <c r="L10" i="37"/>
  <c r="L11" i="37"/>
  <c r="L12" i="37"/>
  <c r="L13" i="37"/>
  <c r="L14" i="37"/>
  <c r="L15" i="37"/>
  <c r="L16" i="37"/>
  <c r="L17" i="37"/>
  <c r="K4" i="37"/>
  <c r="K5" i="37"/>
  <c r="K6" i="37"/>
  <c r="K7" i="37"/>
  <c r="K8" i="37"/>
  <c r="K9" i="37"/>
  <c r="K10" i="37"/>
  <c r="K11" i="37"/>
  <c r="K12" i="37"/>
  <c r="K13" i="37"/>
  <c r="K14" i="37"/>
  <c r="K15" i="37"/>
  <c r="K16" i="37"/>
  <c r="K17" i="37"/>
  <c r="K3" i="37"/>
  <c r="L17" i="34"/>
  <c r="K17" i="34"/>
  <c r="L16" i="34"/>
  <c r="K16" i="34"/>
  <c r="L15" i="34"/>
  <c r="K15" i="34"/>
  <c r="L14" i="34"/>
  <c r="K14" i="34"/>
  <c r="L13" i="34"/>
  <c r="K13" i="34"/>
  <c r="L12" i="34"/>
  <c r="K12" i="34"/>
  <c r="L11" i="34"/>
  <c r="K11" i="34"/>
  <c r="L10" i="34"/>
  <c r="K10" i="34"/>
  <c r="L9" i="34"/>
  <c r="K9" i="34"/>
  <c r="L8" i="34"/>
  <c r="K8" i="34"/>
  <c r="L7" i="34"/>
  <c r="K7" i="34"/>
  <c r="L6" i="34"/>
  <c r="K6" i="34"/>
  <c r="L5" i="34"/>
  <c r="K5" i="34"/>
  <c r="L4" i="34"/>
  <c r="K4" i="34"/>
  <c r="L3" i="34"/>
  <c r="K3" i="34"/>
  <c r="N4" i="29" l="1"/>
  <c r="N5" i="29"/>
  <c r="N6" i="29"/>
  <c r="N7" i="29"/>
  <c r="N8" i="29"/>
  <c r="N9" i="29"/>
  <c r="N10" i="29"/>
  <c r="N11" i="29"/>
  <c r="N12" i="29"/>
  <c r="N13" i="29"/>
  <c r="N14" i="29"/>
  <c r="N15" i="29"/>
  <c r="N16" i="29"/>
  <c r="N17" i="29"/>
  <c r="N3" i="29"/>
  <c r="M4" i="29" l="1"/>
  <c r="M5" i="29"/>
  <c r="M6" i="29"/>
  <c r="M7" i="29"/>
  <c r="M8" i="29"/>
  <c r="M9" i="29"/>
  <c r="M10" i="29"/>
  <c r="M11" i="29"/>
  <c r="M12" i="29"/>
  <c r="M13" i="29"/>
  <c r="M14" i="29"/>
  <c r="M15" i="29"/>
  <c r="M16" i="29"/>
  <c r="M17" i="29"/>
  <c r="M3" i="29"/>
  <c r="L4" i="27"/>
  <c r="L5" i="27"/>
  <c r="L6" i="27"/>
  <c r="L7" i="27"/>
  <c r="L8" i="27"/>
  <c r="L9" i="27"/>
  <c r="L10" i="27"/>
  <c r="L11" i="27"/>
  <c r="L12" i="27"/>
  <c r="L13" i="27"/>
  <c r="L14" i="27"/>
  <c r="L15" i="27"/>
  <c r="L16" i="27"/>
  <c r="L17" i="27"/>
  <c r="L3" i="27"/>
  <c r="K4" i="27"/>
  <c r="K5" i="27"/>
  <c r="K6" i="27"/>
  <c r="K7" i="27"/>
  <c r="K8" i="27"/>
  <c r="K9" i="27"/>
  <c r="K10" i="27"/>
  <c r="K11" i="27"/>
  <c r="K12" i="27"/>
  <c r="K13" i="27"/>
  <c r="K14" i="27"/>
  <c r="K15" i="27"/>
  <c r="K16" i="27"/>
  <c r="K17" i="27"/>
  <c r="K3" i="27"/>
  <c r="L4" i="26"/>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L17" i="28" l="1"/>
  <c r="K17" i="28"/>
  <c r="L16" i="28"/>
  <c r="K16" i="28"/>
  <c r="L15" i="28"/>
  <c r="K15" i="28"/>
  <c r="L14" i="28"/>
  <c r="K14" i="28"/>
  <c r="L13" i="28"/>
  <c r="K13" i="28"/>
  <c r="L12" i="28"/>
  <c r="K12" i="28"/>
  <c r="L11" i="28"/>
  <c r="K11" i="28"/>
  <c r="L10" i="28"/>
  <c r="K10" i="28"/>
  <c r="L9" i="28"/>
  <c r="K9" i="28"/>
  <c r="L8" i="28"/>
  <c r="K8" i="28"/>
  <c r="L7" i="28"/>
  <c r="K7" i="28"/>
  <c r="L6" i="28"/>
  <c r="K6" i="28"/>
  <c r="L5" i="28"/>
  <c r="K5" i="28"/>
  <c r="L4" i="28"/>
  <c r="K4" i="28"/>
  <c r="L3" i="28"/>
  <c r="K3" i="28"/>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M4" i="15"/>
  <c r="M5" i="15"/>
  <c r="M6" i="15"/>
  <c r="M7" i="15"/>
  <c r="M8" i="15"/>
  <c r="M9" i="15"/>
  <c r="M10" i="15"/>
  <c r="M11" i="15"/>
  <c r="M12" i="15"/>
  <c r="M13" i="15"/>
  <c r="M14" i="15"/>
  <c r="M15" i="15"/>
  <c r="M16" i="15"/>
  <c r="M17" i="15"/>
  <c r="M18" i="15"/>
  <c r="M19" i="15"/>
  <c r="M20" i="15"/>
  <c r="M21" i="15"/>
  <c r="M22" i="15"/>
  <c r="M23" i="15"/>
  <c r="M24" i="15"/>
  <c r="M25" i="15"/>
  <c r="M26" i="15"/>
  <c r="M3" i="15"/>
  <c r="L4" i="15"/>
  <c r="L5" i="15"/>
  <c r="L6" i="15"/>
  <c r="L7" i="15"/>
  <c r="L8" i="15"/>
  <c r="L9" i="15"/>
  <c r="L10" i="15"/>
  <c r="L11" i="15"/>
  <c r="L12" i="15"/>
  <c r="L13" i="15"/>
  <c r="L14" i="15"/>
  <c r="L15" i="15"/>
  <c r="L16" i="15"/>
  <c r="L17" i="15"/>
  <c r="L18" i="15"/>
  <c r="L19" i="15"/>
  <c r="L20" i="15"/>
  <c r="L21" i="15"/>
  <c r="L22" i="15"/>
  <c r="L23" i="15"/>
  <c r="L24" i="15"/>
  <c r="L25" i="15"/>
  <c r="L26" i="15"/>
  <c r="L3" i="15"/>
</calcChain>
</file>

<file path=xl/sharedStrings.xml><?xml version="1.0" encoding="utf-8"?>
<sst xmlns="http://schemas.openxmlformats.org/spreadsheetml/2006/main" count="1176" uniqueCount="510">
  <si>
    <t>Nombre CP</t>
  </si>
  <si>
    <t>Pasos CP</t>
  </si>
  <si>
    <t>Descripción  CP</t>
  </si>
  <si>
    <t>Resultado esperado</t>
  </si>
  <si>
    <t>Banco</t>
  </si>
  <si>
    <t>Acción</t>
  </si>
  <si>
    <t>Agregar</t>
  </si>
  <si>
    <t>Eliminar</t>
  </si>
  <si>
    <t>Modificar</t>
  </si>
  <si>
    <t>Exportar a Excel</t>
  </si>
  <si>
    <t>Enlace Banco nombre</t>
  </si>
  <si>
    <t>Filtros</t>
  </si>
  <si>
    <t>Banco nombre</t>
  </si>
  <si>
    <t>ID super</t>
  </si>
  <si>
    <t>Valor</t>
  </si>
  <si>
    <t>Banco BCI</t>
  </si>
  <si>
    <t>Itau</t>
  </si>
  <si>
    <t>Bice</t>
  </si>
  <si>
    <t>BBVVA</t>
  </si>
  <si>
    <t>Estado</t>
  </si>
  <si>
    <t>Falabella</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</si>
  <si>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</si>
  <si>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</si>
  <si>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</si>
  <si>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</si>
  <si>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</si>
  <si>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</si>
  <si>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</si>
  <si>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</si>
  <si>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</si>
  <si>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</si>
  <si>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</si>
  <si>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</si>
  <si>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</si>
  <si>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</si>
  <si>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</si>
  <si>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</si>
  <si>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</si>
  <si>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</si>
  <si>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</si>
  <si>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</si>
  <si>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</si>
  <si>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</si>
  <si>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</si>
  <si>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</si>
  <si>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</si>
  <si>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</si>
  <si>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</si>
  <si>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</si>
  <si>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</si>
  <si>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</si>
  <si>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</si>
  <si>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</si>
  <si>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</si>
  <si>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</si>
  <si>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TC_Cartera_MaestroBanco_AgregarConsulta</t>
  </si>
  <si>
    <t>TC_Cartera_MaestroBanco_AgregarEnlace</t>
  </si>
  <si>
    <t>TC_Cartera_MaestroBanco_AgregarEnlaceModificar</t>
  </si>
  <si>
    <t>TC_Cartera_MaestroBanco_AgregarExportar</t>
  </si>
  <si>
    <t>TC_Cartera_MaestroBanco_AgregarSinConsultar</t>
  </si>
  <si>
    <t>TC_Cartera_MaestroBanco_AgregarExportarConsulta</t>
  </si>
  <si>
    <t>TC_Cartera_MaestroBanco_AgregarEnlaceEliminar</t>
  </si>
  <si>
    <t>TC_Cartera_MaestroBanco_Eliminar</t>
  </si>
  <si>
    <t>TC_Cartera_MaestroBanco_EliminarConsulta</t>
  </si>
  <si>
    <t>TC_Cartera_MaestroBanco_EliminarEnlace</t>
  </si>
  <si>
    <t>TC_Cartera_MaestroBanco_EliminarEnlaceModificar</t>
  </si>
  <si>
    <t>TC_Cartera_MaestroBanco_EliminarExportar</t>
  </si>
  <si>
    <t>TC_Cartera_MaestroBanco_EliminarExportarConsulta</t>
  </si>
  <si>
    <t>TC_Cartera_MaestroBanco_EliminarSinConsulta</t>
  </si>
  <si>
    <t>TC_Cartera_MaestroBanco_EliminarConsultaEnlace</t>
  </si>
  <si>
    <t>TC_Cartera_MaestroBanco_Modificar</t>
  </si>
  <si>
    <t>TC_Cartera_MaestroBanco_ModificarConsulta</t>
  </si>
  <si>
    <t>TC_Cartera_MaestroBanco_ModificarEnlace</t>
  </si>
  <si>
    <t>TC_Cartera_MaestroBanco_ModificarSinConsulta</t>
  </si>
  <si>
    <t>TC_Cartera_MaestroBanco_ModificarExportar</t>
  </si>
  <si>
    <t>TC_Cartera_MaestroBanco_ModificarEnlaceEliminar</t>
  </si>
  <si>
    <t>TC_Cartera_MaestroBanco_ModificarEnlaceConsulta</t>
  </si>
  <si>
    <t>TC_Cartera_MaestroBanco_ModificarConsultaFiltro</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</si>
  <si>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</si>
  <si>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</si>
  <si>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</si>
  <si>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</si>
  <si>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</si>
  <si>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</si>
  <si>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</si>
  <si>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</si>
  <si>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</si>
  <si>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</si>
  <si>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</si>
  <si>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</si>
  <si>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</si>
  <si>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</si>
  <si>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</si>
  <si>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</si>
  <si>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</si>
  <si>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</si>
  <si>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</si>
  <si>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</si>
  <si>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</si>
  <si>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</si>
  <si>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</si>
  <si>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</si>
  <si>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</si>
  <si>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</si>
  <si>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</si>
  <si>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</si>
  <si>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</si>
  <si>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</si>
  <si>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</si>
  <si>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</si>
  <si>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</si>
  <si>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</si>
  <si>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</si>
  <si>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</si>
  <si>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</si>
  <si>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</si>
  <si>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</si>
  <si>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</si>
  <si>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</si>
  <si>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</si>
  <si>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</si>
  <si>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</si>
  <si>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</si>
  <si>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</si>
  <si>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</si>
  <si>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</si>
  <si>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</si>
  <si>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</si>
  <si>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</si>
  <si>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</si>
  <si>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</si>
  <si>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</si>
  <si>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</si>
  <si>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</si>
  <si>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</si>
  <si>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</si>
  <si>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</si>
  <si>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</si>
  <si>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</si>
  <si>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</si>
  <si>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</si>
  <si>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</si>
  <si>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</si>
  <si>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</si>
  <si>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</si>
  <si>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</si>
  <si>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</si>
  <si>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</si>
  <si>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</si>
  <si>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</si>
  <si>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</si>
  <si>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</si>
  <si>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</si>
  <si>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</si>
  <si>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</si>
  <si>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</si>
  <si>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</si>
  <si>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</si>
  <si>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</si>
  <si>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</si>
  <si>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</si>
  <si>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</si>
  <si>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</si>
  <si>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</si>
  <si>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</si>
  <si>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</si>
  <si>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</si>
  <si>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</si>
  <si>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</si>
  <si>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</si>
  <si>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</si>
  <si>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</si>
  <si>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</si>
  <si>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</si>
  <si>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</si>
  <si>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</si>
  <si>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</si>
  <si>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</si>
  <si>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</si>
  <si>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</si>
  <si>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</si>
  <si>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</si>
  <si>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</si>
  <si>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</si>
  <si>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</si>
  <si>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</si>
  <si>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</si>
  <si>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</si>
  <si>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</si>
  <si>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</si>
  <si>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</si>
  <si>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</si>
  <si>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</si>
  <si>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</si>
  <si>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</si>
  <si>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</si>
  <si>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</si>
  <si>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</si>
  <si>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</si>
  <si>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</si>
  <si>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</si>
  <si>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</si>
  <si>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</si>
  <si>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</si>
  <si>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</si>
  <si>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</si>
  <si>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</si>
  <si>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</si>
  <si>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Tipos de
Contacto</t>
  </si>
  <si>
    <t>Tipo Contacto</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</si>
  <si>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</si>
  <si>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</si>
  <si>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</si>
  <si>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</si>
  <si>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</si>
  <si>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</si>
  <si>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</si>
  <si>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</si>
  <si>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</si>
  <si>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</si>
  <si>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</si>
  <si>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</si>
  <si>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</si>
  <si>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</si>
  <si>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</si>
  <si>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</si>
  <si>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</si>
  <si>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</si>
  <si>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</si>
  <si>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</si>
  <si>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</si>
  <si>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</si>
  <si>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</si>
  <si>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</si>
  <si>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</si>
  <si>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</si>
  <si>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</si>
  <si>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</si>
  <si>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</si>
  <si>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</si>
  <si>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</si>
  <si>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</si>
  <si>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</si>
  <si>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</si>
  <si>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</si>
  <si>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</si>
  <si>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</si>
  <si>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</si>
  <si>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</si>
  <si>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</si>
  <si>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</si>
  <si>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</si>
  <si>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</si>
  <si>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</si>
  <si>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</si>
  <si>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</si>
  <si>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</si>
  <si>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</si>
  <si>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</si>
  <si>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</si>
  <si>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</si>
  <si>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</si>
  <si>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</si>
  <si>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</si>
  <si>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</si>
  <si>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</si>
  <si>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</si>
  <si>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</si>
  <si>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</si>
  <si>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</si>
  <si>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</si>
  <si>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</si>
  <si>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</si>
  <si>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</si>
  <si>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</si>
  <si>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</si>
  <si>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</si>
  <si>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</si>
  <si>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</si>
  <si>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</si>
  <si>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TC_Cartera_TipoContacto_AgregarConsulta</t>
  </si>
  <si>
    <t>TC_Cartera_TipoContacto_AgregarDescripcion</t>
  </si>
  <si>
    <t>TC_Cartera_TipoContacto_AgregarEnlaceModificar</t>
  </si>
  <si>
    <t>TC_Cartera_TipoContacto_AgregarExportarExcel</t>
  </si>
  <si>
    <t>TC_Cartera_TipoContacto_Agregar</t>
  </si>
  <si>
    <t>TC_Cartera_TipoContacto_EliminarConsulta</t>
  </si>
  <si>
    <t>TC_Cartera_TipoContacto_EliminarDescripcion</t>
  </si>
  <si>
    <t>TC_Cartera_TipoContacto_EliminarSinExportarExcel</t>
  </si>
  <si>
    <t>TC_Cartera_TipoContacto_EliminarExportarExcel</t>
  </si>
  <si>
    <t>TC_Cartera_TipoContacto_Eliminar</t>
  </si>
  <si>
    <t>TC_Cartera_TipoContacto_ModificarConsulta</t>
  </si>
  <si>
    <t>TC_Cartera_TipoContacto_ModificarEnlace</t>
  </si>
  <si>
    <t>TC_Cartera_TipoContacto_ModificarDescripcion</t>
  </si>
  <si>
    <t>TC_Cartera_TipoContacto_ModificarExportarExcel</t>
  </si>
  <si>
    <t>TC_Cartera_TipoContacto_Modificar</t>
  </si>
  <si>
    <t>TC_Cartera_TipoContacto_ConsolidadoError</t>
  </si>
  <si>
    <t>Bien
Descripcion</t>
  </si>
  <si>
    <t>Validar funcionalidad Agregar del modulo Maestro, sub-modulo Banco,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</si>
  <si>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Banco, hacer clic en boton Agregar, ingresar datos de un registro existente y hacer clic en boton guardar, posterior a ello, intentar realizar registro sin llenar campos obligatorios. Finalizando con la modificación y eliminación de registro en uso.</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</si>
  <si>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</si>
  <si>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</si>
  <si>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</si>
  <si>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</si>
  <si>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</si>
  <si>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</si>
  <si>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</si>
  <si>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</si>
  <si>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</si>
  <si>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</si>
  <si>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</si>
  <si>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</si>
  <si>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</si>
  <si>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</si>
  <si>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</si>
  <si>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</si>
  <si>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</si>
  <si>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</si>
  <si>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</si>
  <si>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</si>
  <si>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</si>
  <si>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</si>
  <si>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</si>
  <si>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</si>
  <si>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</si>
  <si>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</si>
  <si>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Tipo de Contacto,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</si>
  <si>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Contacto, hacer clic en boton Agregar, ingresar datos de un registro existente y hacer clic en boton guardar, posterior a ello, intentar realizar registro sin llenar campos obligatorios. Finalizando con la modificación y eliminación de registro en uso.</t>
  </si>
  <si>
    <t>Ubicaciones</t>
  </si>
  <si>
    <t>TC_Cartera_Ubicaciones_AgregarConsulta</t>
  </si>
  <si>
    <t>TC_Cartera_Ubicaciones_AgregarDescripcion</t>
  </si>
  <si>
    <t>TC_Cartera_Ubicaciones_AgregarEnlaceModificar</t>
  </si>
  <si>
    <t>TC_Cartera_Ubicaciones_AgregarExportarExcel</t>
  </si>
  <si>
    <t>TC_Cartera_Ubicaciones_Agregar</t>
  </si>
  <si>
    <t>TC_Cartera_Ubicaciones_EliminarConsulta</t>
  </si>
  <si>
    <t>TC_Cartera_Ubicaciones_EliminarDescripcion</t>
  </si>
  <si>
    <t>TC_Cartera_Ubicaciones_EliminarSinExportarExcel</t>
  </si>
  <si>
    <t>TC_Cartera_Ubicaciones_EliminarExportarExcel</t>
  </si>
  <si>
    <t>TC_Cartera_Ubicaciones_Eliminar</t>
  </si>
  <si>
    <t>TC_Cartera_Ubicaciones_ModificarConsulta</t>
  </si>
  <si>
    <t>TC_Cartera_Ubicaciones_ModificarEnlace</t>
  </si>
  <si>
    <t>TC_Cartera_Ubicaciones_ModificarDescripcion</t>
  </si>
  <si>
    <t>TC_Cartera_Ubicaciones_ModificarExportarExcel</t>
  </si>
  <si>
    <t>TC_Cartera_Ubicaciones_Modificar</t>
  </si>
  <si>
    <t>TC_Cartera_Ubicaciones_ConsolidadoError</t>
  </si>
  <si>
    <t>Validar funcionalidad Agregar del modulo Maestro, sub-modulo Ubicaciones,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</si>
  <si>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hacer clic en boton Agregar, ingresar datos de un registro existente y hacer clic en boton guardar, posterior a ello, intentar realizar registro sin llenar campos obligatorios. Finalizando con la modificación y eliminación de registro en uso.</t>
  </si>
  <si>
    <t>Ubicaciones Pagarés</t>
  </si>
  <si>
    <t>Validar funcionalidad Agregar del modulo Maestro, sub-modulo Ubicaciones Pagarés,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</si>
  <si>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Pagarés, hacer clic en boton Agregar, ingresar datos de un registro existente y hacer clic en boton guardar, posterior a ello, intentar realizar registro sin llenar campos obligatorios. Finalizando con la modificación y eliminación de registro en uso.</t>
  </si>
  <si>
    <t>TC_Cartera_UbicacionesPagarés_AgregarConsulta</t>
  </si>
  <si>
    <t>TC_Cartera_UbicacionesPagarés_AgregarEnlaceCausal</t>
  </si>
  <si>
    <t>TC_Cartera_UbicacionesPagarés_AgregarEnlaceContacto</t>
  </si>
  <si>
    <t>TC_Cartera_UbicacionesPagarés_AgregarExportarExcel</t>
  </si>
  <si>
    <t>TC_Cartera_UbicacionesPagarés_Agregar</t>
  </si>
  <si>
    <t>TC_Cartera_UbicacionesPagarés_EliminarConsulta</t>
  </si>
  <si>
    <t>TC_Cartera_UbicacionesPagarés_EliminarEnlaceCausal</t>
  </si>
  <si>
    <t>TC_Cartera_UbicacionesPagarés_EliminarEnlaceContacto</t>
  </si>
  <si>
    <t>TC_Cartera_UbicacionesPagarés_EliminarExportarExcel</t>
  </si>
  <si>
    <t>TC_Cartera_UbicacionesPagarés_Eliminar</t>
  </si>
  <si>
    <t>TC_Cartera_UbicacionesPagarés_ModificarConsulta</t>
  </si>
  <si>
    <t>TC_Cartera_UbicacionesPagarés_ModificarEnlaceCausal</t>
  </si>
  <si>
    <t>TC_Cartera_UbicacionesPagarés_ModificarEnlaceContacto</t>
  </si>
  <si>
    <t>TC_Cartera_UbicacionesPagarés_ModificarExportarExcel</t>
  </si>
  <si>
    <t>TC_Cartera_UbicacionesPagarés_Modificar</t>
  </si>
  <si>
    <t>TC_Cartera_UbicacionesPagarés_ConsolidadoError</t>
  </si>
  <si>
    <t>Pagaré Descripción</t>
  </si>
  <si>
    <t>Motivo Traslado</t>
  </si>
  <si>
    <t>Ubicación</t>
  </si>
  <si>
    <t>Traslado</t>
  </si>
  <si>
    <t>Afianza</t>
  </si>
  <si>
    <t>Addwise</t>
  </si>
  <si>
    <t>Global</t>
  </si>
  <si>
    <t>Registro</t>
  </si>
  <si>
    <t>Recompra
Descripcion</t>
  </si>
  <si>
    <t>General</t>
  </si>
  <si>
    <t>Carta guía</t>
  </si>
  <si>
    <t>Nomina</t>
  </si>
  <si>
    <t>Ubicación Fisica</t>
  </si>
  <si>
    <t>Tipo Gestion</t>
  </si>
  <si>
    <t>Carta</t>
  </si>
  <si>
    <t>SMS</t>
  </si>
  <si>
    <t>Email</t>
  </si>
  <si>
    <t>Telf</t>
  </si>
  <si>
    <t>Terreno</t>
  </si>
  <si>
    <t>Administracion</t>
  </si>
  <si>
    <t>Tipo de Gestion</t>
  </si>
  <si>
    <t>Validar funcionalidad Agregar del modulo Maestro, sub-modulo Tipo de Gestion,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</si>
  <si>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Gestion, hacer clic en boton Agregar, ingresar datos de un registro existente y hacer clic en boton guardar, posterior a ello, intentar realizar registro sin llenar campos obligatorios. Finalizando con la modificación y eliminación de registro en uso.</t>
  </si>
  <si>
    <t>TC_Cartera_TipoGestion_AgregarConsulta</t>
  </si>
  <si>
    <t>TC_Cartera_Tipo Gestion_AgregarDescripcion</t>
  </si>
  <si>
    <t>TC_Cartera_TipoGestion_AgregarEnlaceModificar</t>
  </si>
  <si>
    <t>TC_Cartera_TipoGestion_AgregarExportarExcel</t>
  </si>
  <si>
    <t>TC_Cartera_TipoGestion_Agregar</t>
  </si>
  <si>
    <t>TC_Cartera_TipoGestion_EliminarConsulta</t>
  </si>
  <si>
    <t>TC_Cartera_TipoGestion_EliminarDescripcion</t>
  </si>
  <si>
    <t>TC_Cartera_TipoGestion_EliminarSinExportarExcel</t>
  </si>
  <si>
    <t>TC_Cartera_TipoGestion_EliminarExportarExcel</t>
  </si>
  <si>
    <t>TC_Cartera_TipoGestion_Eliminar</t>
  </si>
  <si>
    <t>TC_Cartera_TipoGestion_ModificarConsulta</t>
  </si>
  <si>
    <t>TC_Cartera_TipoGestion_ModificarEnlace</t>
  </si>
  <si>
    <t>TC_Cartera_TipoGestion_ModificarDescripcion</t>
  </si>
  <si>
    <t>TC_Cartera_TipoGestion_ModificarExportarExcel</t>
  </si>
  <si>
    <t>TC_Cartera_TipoGestion_ConsolidadoError</t>
  </si>
  <si>
    <t>TC_Cartera_TipoGestion_Modificar</t>
  </si>
  <si>
    <t>Motivo Recompra</t>
  </si>
  <si>
    <t>TC_Cartera_MotivoRecompra_AgregarConsulta</t>
  </si>
  <si>
    <t>TC_Cartera_MotivoRecompra_AgregarDescripcion</t>
  </si>
  <si>
    <t>TC_Cartera_MotivoRecompra_AgregarEnlaceModificar</t>
  </si>
  <si>
    <t>TC_Cartera_MotivoRecompra_AgregarExportarExcel</t>
  </si>
  <si>
    <t>TC_Cartera_MotivoRecompra_Agregar</t>
  </si>
  <si>
    <t>TC_Cartera_MotivoRecompra_EliminarConsulta</t>
  </si>
  <si>
    <t>TC_Cartera_MotivoRecompra_EliminarDescripcion</t>
  </si>
  <si>
    <t>TC_Cartera_MotivoRecompra_EliminarSinExportarExcel</t>
  </si>
  <si>
    <t>TC_Cartera_MotivoRecompra_EliminarExportarExcel</t>
  </si>
  <si>
    <t>TC_Cartera_MotivoRecompra_Eliminar</t>
  </si>
  <si>
    <t>TC_Cartera_MotivoRecompra_ModificarConsulta</t>
  </si>
  <si>
    <t>TC_Cartera_MotivoRecompra_ModificarEnlace</t>
  </si>
  <si>
    <t>TC_Cartera_MotivoRecompra_ModificarDescripcion</t>
  </si>
  <si>
    <t>TC_Cartera_MotivoRecompra_ModificarExportarExcel</t>
  </si>
  <si>
    <t>TC_Cartera_MotivoRecompra_Modificar</t>
  </si>
  <si>
    <t>TC_Cartera_MotivoRecompra_ConsolidadoError</t>
  </si>
  <si>
    <t>TC_Cartera_UbicacionesVehiculos_AgregarConsulta</t>
  </si>
  <si>
    <t>TC_Cartera_UbicacionesVehiculos_AgregarDescripcion</t>
  </si>
  <si>
    <t>TC_Cartera_UbicacionesVehiculos_AgregarEnlaceModificar</t>
  </si>
  <si>
    <t>TC_Cartera_UbicacionesVehiculos_AgregarExportarExcel</t>
  </si>
  <si>
    <t>TC_Cartera_UbicacionesVehiculos_Agregar</t>
  </si>
  <si>
    <t>TC_Cartera_UbicacionesVehiculos_EliminarConsulta</t>
  </si>
  <si>
    <t>TC_Cartera_UbicacionesVehiculos_EliminarDescripcion</t>
  </si>
  <si>
    <t>TC_Cartera_UbicacionesVehiculos_EliminarSinExportarExcel</t>
  </si>
  <si>
    <t>TC_Cartera_UbicacionesVehiculos_EliminarExportarExcel</t>
  </si>
  <si>
    <t>TC_Cartera_UbicacionesVehiculos_Eliminar</t>
  </si>
  <si>
    <t>TC_Cartera_UbicacionesVehiculos_ModificarConsulta</t>
  </si>
  <si>
    <t>TC_Cartera_UbicacionesVehiculos_ModificarEnlace</t>
  </si>
  <si>
    <t>TC_Cartera_UbicacionesVehiculos_ModificarDescripcion</t>
  </si>
  <si>
    <t>TC_Cartera_UbicacionesVehiculos_ModificarExportarExcel</t>
  </si>
  <si>
    <t>TC_Cartera_UbicacionesVehiculos_Modificar</t>
  </si>
  <si>
    <t>TC_Cartera_UbicacionesVehiculos_ConsolidadoError</t>
  </si>
  <si>
    <t>Ubicaciones Vehiculos</t>
  </si>
  <si>
    <t>Validar funcionalidad Agregar del modulo Maestro, sub-modulo Ubicaciones Vehiculos,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</si>
  <si>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Vehiculos, hacer clic en boton Agregar, ingresar datos de un registro existente y hacer clic en boton guardar, posterior a ello, intentar realizar registro sin llenar campos obligatorios. Finalizando con la modificación y eliminación de registro en uso.</t>
  </si>
  <si>
    <t>Corral</t>
  </si>
  <si>
    <t>En Transito</t>
  </si>
  <si>
    <t>Martillero</t>
  </si>
  <si>
    <t>Taller</t>
  </si>
  <si>
    <t>Alport</t>
  </si>
  <si>
    <t>TC_Cartera_UEExternas_AgregarConsulta</t>
  </si>
  <si>
    <t>TC_Cartera_UEExternas_AgregarExportarExcel</t>
  </si>
  <si>
    <t>TC_Cartera_UEExternas_Agregar</t>
  </si>
  <si>
    <t>TC_Cartera_UEExternas_EliminarSinExportarExcel</t>
  </si>
  <si>
    <t>TC_Cartera_UEExternas_EliminarExportarExcel</t>
  </si>
  <si>
    <t>TC_Cartera_UEExternas_Eliminar</t>
  </si>
  <si>
    <t>TC_Cartera_UEExternas_ModificarConsulta</t>
  </si>
  <si>
    <t>TC_Cartera_UEExternas_ModificarDescripcion</t>
  </si>
  <si>
    <t>TC_Cartera_UEExternas_ModificarExportarExcel</t>
  </si>
  <si>
    <t>TC_Cartera_UEExternas_Modificar</t>
  </si>
  <si>
    <t>TC_Cartera_UEExternas_ConsolidadoError</t>
  </si>
  <si>
    <t>Usuarios Empresas Externas</t>
  </si>
  <si>
    <t>Validar funcionalidad Agregar del modulo Maestro, sub-modulo Usuarios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</si>
  <si>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Usuarios Empresas Externas, hacer clic en boton Agregar, ingresar datos de un registro existente y hacer clic en boton guardar, posterior a ello, intentar realizar registro sin llenar campos obligatorios. Finalizando con la modificación y eliminación de registro en uso.</t>
  </si>
  <si>
    <t>Cargo</t>
  </si>
  <si>
    <t>Proceso Participa</t>
  </si>
  <si>
    <t>Correo</t>
  </si>
  <si>
    <t>TC_Cartera_UEExternas_CorreoEnlace</t>
  </si>
  <si>
    <t>TC_Cartera_UEExternas_Correo</t>
  </si>
  <si>
    <t>TC_Cartera_UEExternas_EliminarCorreo</t>
  </si>
  <si>
    <t>TC_Cartera_UEExternas_AgregarCorreo</t>
  </si>
  <si>
    <t>TC_Cartera_UEExternas_AgregarSinConsulta</t>
  </si>
  <si>
    <t>Acronimo</t>
  </si>
  <si>
    <t>Nombre Tipo
Procesos</t>
  </si>
  <si>
    <t>TC_Cartera_TipoProcesos_AgregarConsulta</t>
  </si>
  <si>
    <t>TC_Cartera_TipoProcesos_AgregarDescripcion</t>
  </si>
  <si>
    <t>TC_Cartera_TipoProcesos_AgregarEnlaceModificar</t>
  </si>
  <si>
    <t>TC_Cartera_TipoProcesos_AgregarExportarExcel</t>
  </si>
  <si>
    <t>TC_Cartera_TipoProcesos_Agregar</t>
  </si>
  <si>
    <t>TC_Cartera_TipoProcesos_EliminarConsulta</t>
  </si>
  <si>
    <t>TC_Cartera_TipoProcesos_EliminarDescripcion</t>
  </si>
  <si>
    <t>TC_Cartera_TipoProcesos_EliminarSinExportarExcel</t>
  </si>
  <si>
    <t>TC_Cartera_TipoProcesos_EliminarExportarExcel</t>
  </si>
  <si>
    <t>TC_Cartera_TipoProcesos_Eliminar</t>
  </si>
  <si>
    <t>TC_Cartera_TipoProcesos_ModificarConsulta</t>
  </si>
  <si>
    <t>TC_Cartera_TipoProcesos_ModificarEnlace</t>
  </si>
  <si>
    <t>TC_Cartera_TipoProcesos_ModificarDescripcion</t>
  </si>
  <si>
    <t>TC_Cartera_TipoProcesos_ModificarExportarExcel</t>
  </si>
  <si>
    <t>TC_Cartera_TipoProcesos_Modificar</t>
  </si>
  <si>
    <t>TC_Cartera_TipoProcesos_ConsolidadoError</t>
  </si>
  <si>
    <t>Tipo Procesos</t>
  </si>
  <si>
    <t>Validar funcionalidad Agregar del modulo Maestro, sub-modulo Tipo Procesos,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</si>
  <si>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Procesos, hacer clic en boton Agregar, ingresar datos de un registro existente y hacer clic en boton guardar, posterior a ello, intentar realizar registro sin llenar campos obligatorios. Finalizando con la modificación y eliminación de registro en uso.</t>
  </si>
  <si>
    <t>CIA GPS</t>
  </si>
  <si>
    <t>Safecar</t>
  </si>
  <si>
    <t>I-GPS</t>
  </si>
  <si>
    <t>LoJack</t>
  </si>
  <si>
    <t>TC_Cartera_CIAGPS_AgregarConsulta</t>
  </si>
  <si>
    <t>TC_Cartera_CIAGPS_AgregarDescripcion</t>
  </si>
  <si>
    <t>TC_Cartera_CIAGPS_AgregarEnlaceModificar</t>
  </si>
  <si>
    <t>TC_Cartera_CIAGPS_AgregarExportarExcel</t>
  </si>
  <si>
    <t>TC_Cartera_CIAGPS_Agregar</t>
  </si>
  <si>
    <t>TC_Cartera_CIAGPS_EliminarConsulta</t>
  </si>
  <si>
    <t>TC_Cartera_CIAGPS_EliminarDescripcion</t>
  </si>
  <si>
    <t>TC_Cartera_CIAGPS_EliminarSinExportarExcel</t>
  </si>
  <si>
    <t>TC_Cartera_CIAGPS_EliminarExportarExcel</t>
  </si>
  <si>
    <t>TC_Cartera_CIAGPS_Eliminar</t>
  </si>
  <si>
    <t>TC_Cartera_CIAGPS_ModificarConsulta</t>
  </si>
  <si>
    <t>TC_Cartera_CIAGPS_ModificarEnlace</t>
  </si>
  <si>
    <t>TC_Cartera_CIAGPS_ModificarDescripcion</t>
  </si>
  <si>
    <t>TC_Cartera_CIAGPS_ModificarExportarExcel</t>
  </si>
  <si>
    <t>TC_Cartera_CIAGPS_Modificar</t>
  </si>
  <si>
    <t>TC_Cartera_CIAGPS_ConsolidadoError</t>
  </si>
  <si>
    <t>Validar funcionalidad Agregar del modulo Maestro, sub-modulo CIA GPS,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</si>
  <si>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CIA GPS, hacer clic en boton Agregar, ingresar datos de un registro existente y hacer clic en boton guardar, posterior a ello, intentar realizar registro sin llenar campos obligatorios. Finalizando con la modificación y eliminación de registro en uso.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</si>
</sst>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vertical="center" textRotation="90"/>
    </xf>
    <xf numFmtId="0" fontId="1" fillId="0" borderId="6" xfId="0" applyNumberFormat="1"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8"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4" xfId="0" applyFont="1" applyBorder="1" applyAlignment="1">
      <alignment horizontal="center" wrapText="1"/>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textRotation="90"/>
    </xf>
    <xf numFmtId="0" fontId="1" fillId="0" borderId="8" xfId="0" applyFont="1" applyBorder="1" applyAlignment="1">
      <alignment horizont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3" zoomScale="80" zoomScaleNormal="80" workbookViewId="0">
      <pane xSplit="11" topLeftCell="N1" activePane="topRight" state="frozen"/>
      <selection pane="topRight" activeCell="A3" sqref="A3:A26"/>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5" width="6.5703125" style="18" customWidth="1"/>
    <col min="6" max="6" width="6.140625" customWidth="1"/>
    <col min="7" max="7" width="11.28515625" style="3" customWidth="1"/>
    <col min="8" max="8" width="6" style="11" customWidth="1"/>
    <col min="9" max="9" width="4.140625" style="2" customWidth="1"/>
    <col min="10" max="10" width="12.5703125" style="2" customWidth="1"/>
    <col min="11" max="11" width="51.7109375" style="6" customWidth="1"/>
    <col min="12" max="12" width="255.42578125" style="12" customWidth="1"/>
    <col min="13" max="13" width="255.7109375" style="7" bestFit="1" customWidth="1"/>
    <col min="14" max="14" width="79" style="7" bestFit="1" customWidth="1"/>
  </cols>
  <sheetData>
    <row r="1" spans="1:14" s="4" customFormat="1" ht="18" customHeight="1" x14ac:dyDescent="0.2">
      <c r="A1" s="45" t="s">
        <v>4</v>
      </c>
      <c r="B1" s="47" t="s">
        <v>5</v>
      </c>
      <c r="C1" s="48"/>
      <c r="D1" s="49"/>
      <c r="E1" s="50" t="s">
        <v>9</v>
      </c>
      <c r="F1" s="48" t="s">
        <v>10</v>
      </c>
      <c r="G1" s="49"/>
      <c r="H1" s="52" t="s">
        <v>11</v>
      </c>
      <c r="I1" s="53"/>
      <c r="J1" s="54"/>
      <c r="K1" s="43" t="s">
        <v>0</v>
      </c>
      <c r="L1" s="43" t="s">
        <v>2</v>
      </c>
      <c r="M1" s="43" t="s">
        <v>1</v>
      </c>
      <c r="N1" s="43" t="s">
        <v>3</v>
      </c>
    </row>
    <row r="2" spans="1:14" s="14" customFormat="1" ht="56.25" x14ac:dyDescent="0.25">
      <c r="A2" s="46"/>
      <c r="B2" s="14" t="s">
        <v>6</v>
      </c>
      <c r="C2" s="14" t="s">
        <v>7</v>
      </c>
      <c r="D2" s="15" t="s">
        <v>8</v>
      </c>
      <c r="E2" s="51"/>
      <c r="F2" s="14" t="s">
        <v>8</v>
      </c>
      <c r="G2" s="15" t="s">
        <v>7</v>
      </c>
      <c r="H2" s="16" t="s">
        <v>12</v>
      </c>
      <c r="I2" s="16" t="s">
        <v>13</v>
      </c>
      <c r="J2" s="19" t="s">
        <v>14</v>
      </c>
      <c r="K2" s="44"/>
      <c r="L2" s="44"/>
      <c r="M2" s="44"/>
      <c r="N2" s="44"/>
    </row>
    <row r="3" spans="1:14" s="1" customFormat="1" x14ac:dyDescent="0.25">
      <c r="A3" s="8">
        <v>1</v>
      </c>
      <c r="B3" s="5">
        <v>1</v>
      </c>
      <c r="C3" s="5"/>
      <c r="D3" s="8"/>
      <c r="E3" s="18">
        <v>1</v>
      </c>
      <c r="F3" s="5"/>
      <c r="G3" s="8"/>
      <c r="H3" s="9">
        <v>1</v>
      </c>
      <c r="I3" s="9"/>
      <c r="J3" s="10" t="s">
        <v>15</v>
      </c>
      <c r="K3" s="7" t="s">
        <v>54</v>
      </c>
      <c r="L3" s="12" t="str">
        <f>CONCATENATE("Validar funcionalidad ",IF(B3=1,$B$2,""),IF(C3=1,$C$2,""),IF(D3=1,$D$2,"")," del modulo Maestro, sub-modulo Banco",IF(E3=1,", considerando la opcion ",""),IF(E3=1,$E$1,""),IF(F3=1,", hacer clic en enlace Banco nombre para: ",""),IF(G3=1,", hacer clic en enlace Banco nombre para: ",""),IF(F3=1,$F$2,""),IF(G3=1,$G$2,""),IF(H3=1,", luego de agregar el registro se consulta el mismo con el filtro ",""),IF(I3=1,", luego  se consulta el mismo con el filtro ",""),IF(H3=1,$H$2,""),IF(I3=1,$I$2,""),IF(H3=1," y valor ",IF(I3=1," y valor ","")),IF(H3=1,J3,""),IF(I3=1,J3,""))</f>
        <v>Validar funcionalidad Agregar del modulo Maestro, sub-modulo Banco, considerando la opcion Exportar a Excel, luego de agregar el registro se consulta el mismo con el filtro Banco nombre y valor Banco BCI</v>
      </c>
      <c r="M3" s="7" t="str">
        <f>CONCATENATE("Acceder a sistema Cartera con usuario que posee perfil para acceder al modulo Maestro - sub modulo Banco, hacer clic en boton ",IF(B3=1,$B$2,IF(C3=1,$C$2,IF(D3=1,$D$2))),IF(E3=1,", luego exportar archivo excel ",""),IF(F3=1," hacer clic en enlace banco para modificar registro",IF(G3=1, " hacer clic en enlace banco para eliminar registro","")),IF(H3=1," finalizando con la consulta del registro haciendo uso del filtro ",IF(I3=1," finalizando con la consulta del registro haciendo uso del filtro ","")),IF(H3=1,$H$2,IF(I3=1,$I$2,"")),IF(H3=1," con el dato ",IF(I3=1," con el dato ","")),IF(H3=1,J3,IF(I3=1,J3,"")))</f>
        <v>Acceder a sistema Cartera con usuario que posee perfil para acceder al modulo Maestro - sub modulo Banco, hacer clic en boton Agregar, luego exportar archivo excel  finalizando con la consulta del registro haciendo uso del filtro Banco nombre con el dato Banco BCI</v>
      </c>
      <c r="N3" s="7" t="s">
        <v>78</v>
      </c>
    </row>
    <row r="4" spans="1:14" s="1" customFormat="1" x14ac:dyDescent="0.25">
      <c r="A4" s="8">
        <v>1</v>
      </c>
      <c r="B4" s="5">
        <v>1</v>
      </c>
      <c r="C4" s="5"/>
      <c r="D4" s="8"/>
      <c r="E4" s="18">
        <v>1</v>
      </c>
      <c r="F4" s="5"/>
      <c r="G4" s="8"/>
      <c r="H4" s="9"/>
      <c r="I4" s="9">
        <v>1</v>
      </c>
      <c r="J4" s="10">
        <v>27</v>
      </c>
      <c r="K4" s="7" t="s">
        <v>55</v>
      </c>
      <c r="L4" s="12" t="str">
        <f t="shared" ref="L4:L26" si="0">CONCATENATE("Validar funcionalidad ",IF(B4=1,$B$2,""),IF(C4=1,$C$2,""),IF(D4=1,$D$2,"")," del modulo Maestro, sub-modulo Banco",IF(E4=1,", considerando la opcion ",""),IF(E4=1,$E$1,""),IF(F4=1,", hacer clic en enlace Banco nombre para: ",""),IF(G4=1,", hacer clic en enlace Banco nombre para: ",""),IF(F4=1,$F$2,""),IF(G4=1,$G$2,""),IF(H4=1,", luego de agregar el registro se consulta el mismo con el filtro ",""),IF(I4=1,", luego  se consulta el mismo con el filtro ",""),IF(H4=1,$H$2,""),IF(I4=1,$I$2,""),IF(H4=1," y valor ",IF(I4=1," y valor ","")),IF(H4=1,J4,""),IF(I4=1,J4,""))</f>
        <v>Validar funcionalidad Agregar del modulo Maestro, sub-modulo Banco, considerando la opcion Exportar a Excel, luego  se consulta el mismo con el filtro ID super y valor 27</v>
      </c>
      <c r="M4" s="7" t="str">
        <f t="shared" ref="M4:M26" si="1">CONCATENATE("Acceder a sistema Cartera con usuario que posee perfil para acceder al modulo Maestro - sub modulo Banco, hacer clic en boton ",IF(B4=1,$B$2,IF(C4=1,$C$2,IF(D4=1,$D$2))),IF(E4=1,", luego exportar archivo excel ",""),IF(F4=1," hacer clic en enlace banco para modificar registro",IF(G4=1, " hacer clic en enlace banco para eliminar registro","")),IF(H4=1," finalizando con la consulta del registro haciendo uso del filtro ",IF(I4=1," finalizando con la consulta del registro haciendo uso del filtro ","")),IF(H4=1,$H$2,IF(I4=1,$I$2,"")),IF(H4=1," con el dato ",IF(I4=1," con el dato ","")),IF(H4=1,J4,IF(I4=1,J4,"")))</f>
        <v>Acceder a sistema Cartera con usuario que posee perfil para acceder al modulo Maestro - sub modulo Banco, hacer clic en boton Agregar, luego exportar archivo excel  finalizando con la consulta del registro haciendo uso del filtro ID super con el dato 27</v>
      </c>
      <c r="N4" s="7" t="s">
        <v>78</v>
      </c>
    </row>
    <row r="5" spans="1:14" s="1" customFormat="1" x14ac:dyDescent="0.25">
      <c r="A5" s="8">
        <v>1</v>
      </c>
      <c r="B5" s="5">
        <v>1</v>
      </c>
      <c r="C5" s="5"/>
      <c r="D5" s="8"/>
      <c r="E5" s="18"/>
      <c r="F5" s="5"/>
      <c r="G5" s="8">
        <v>1</v>
      </c>
      <c r="H5" s="9"/>
      <c r="I5" s="9"/>
      <c r="J5" s="10"/>
      <c r="K5" s="7" t="s">
        <v>56</v>
      </c>
      <c r="L5" s="12" t="str">
        <f t="shared" si="0"/>
        <v>Validar funcionalidad Agregar del modulo Maestro, sub-modulo Banco, hacer clic en enlace Banco nombre para: Eliminar</v>
      </c>
      <c r="M5" s="7" t="str">
        <f t="shared" si="1"/>
        <v>Acceder a sistema Cartera con usuario que posee perfil para acceder al modulo Maestro - sub modulo Banco, hacer clic en boton Agregar hacer clic en enlace banco para eliminar registro</v>
      </c>
      <c r="N5" s="7" t="s">
        <v>78</v>
      </c>
    </row>
    <row r="6" spans="1:14" s="1" customFormat="1" x14ac:dyDescent="0.25">
      <c r="A6" s="8">
        <v>1</v>
      </c>
      <c r="B6" s="5">
        <v>1</v>
      </c>
      <c r="C6" s="5"/>
      <c r="D6" s="8"/>
      <c r="E6" s="18"/>
      <c r="F6" s="5">
        <v>1</v>
      </c>
      <c r="G6" s="8"/>
      <c r="H6" s="9"/>
      <c r="I6" s="9"/>
      <c r="J6" s="10"/>
      <c r="K6" s="7" t="s">
        <v>57</v>
      </c>
      <c r="L6" s="12" t="str">
        <f t="shared" si="0"/>
        <v>Validar funcionalidad Agregar del modulo Maestro, sub-modulo Banco, hacer clic en enlace Banco nombre para: Modificar</v>
      </c>
      <c r="M6" s="7" t="str">
        <f t="shared" si="1"/>
        <v>Acceder a sistema Cartera con usuario que posee perfil para acceder al modulo Maestro - sub modulo Banco, hacer clic en boton Agregar hacer clic en enlace banco para modificar registro</v>
      </c>
      <c r="N6" s="7" t="s">
        <v>78</v>
      </c>
    </row>
    <row r="7" spans="1:14" s="1" customFormat="1" x14ac:dyDescent="0.25">
      <c r="A7" s="8">
        <v>1</v>
      </c>
      <c r="B7" s="5">
        <v>1</v>
      </c>
      <c r="C7" s="5"/>
      <c r="D7" s="8"/>
      <c r="E7" s="18">
        <v>1</v>
      </c>
      <c r="F7" s="5">
        <v>1</v>
      </c>
      <c r="G7" s="8"/>
      <c r="H7" s="9"/>
      <c r="I7" s="9"/>
      <c r="J7" s="10"/>
      <c r="K7" s="7" t="s">
        <v>58</v>
      </c>
      <c r="L7" s="12" t="str">
        <f t="shared" si="0"/>
        <v>Validar funcionalidad Agregar del modulo Maestro, sub-modulo Banco, considerando la opcion Exportar a Excel, hacer clic en enlace Banco nombre para: Modificar</v>
      </c>
      <c r="M7" s="7" t="str">
        <f t="shared" si="1"/>
        <v>Acceder a sistema Cartera con usuario que posee perfil para acceder al modulo Maestro - sub modulo Banco, hacer clic en boton Agregar, luego exportar archivo excel  hacer clic en enlace banco para modificar registro</v>
      </c>
      <c r="N7" s="7" t="s">
        <v>78</v>
      </c>
    </row>
    <row r="8" spans="1:14" s="1" customFormat="1" x14ac:dyDescent="0.25">
      <c r="A8" s="8">
        <v>1</v>
      </c>
      <c r="B8" s="5">
        <v>1</v>
      </c>
      <c r="C8" s="5"/>
      <c r="D8" s="8"/>
      <c r="E8" s="18">
        <v>1</v>
      </c>
      <c r="F8" s="5"/>
      <c r="G8" s="8">
        <v>1</v>
      </c>
      <c r="H8" s="9"/>
      <c r="I8" s="9"/>
      <c r="J8" s="10"/>
      <c r="K8" s="7" t="s">
        <v>59</v>
      </c>
      <c r="L8" s="12" t="str">
        <f t="shared" si="0"/>
        <v>Validar funcionalidad Agregar del modulo Maestro, sub-modulo Banco, considerando la opcion Exportar a Excel, hacer clic en enlace Banco nombre para: Eliminar</v>
      </c>
      <c r="M8" s="7" t="str">
        <f t="shared" si="1"/>
        <v>Acceder a sistema Cartera con usuario que posee perfil para acceder al modulo Maestro - sub modulo Banco, hacer clic en boton Agregar, luego exportar archivo excel  hacer clic en enlace banco para eliminar registro</v>
      </c>
      <c r="N8" s="7" t="s">
        <v>78</v>
      </c>
    </row>
    <row r="9" spans="1:14" s="1" customFormat="1" x14ac:dyDescent="0.25">
      <c r="A9" s="8">
        <v>1</v>
      </c>
      <c r="B9" s="5">
        <v>1</v>
      </c>
      <c r="C9" s="5"/>
      <c r="D9" s="8"/>
      <c r="E9" s="18">
        <v>1</v>
      </c>
      <c r="F9" s="5">
        <v>1</v>
      </c>
      <c r="G9" s="8"/>
      <c r="H9" s="9">
        <v>1</v>
      </c>
      <c r="I9" s="9"/>
      <c r="J9" s="10" t="s">
        <v>16</v>
      </c>
      <c r="K9" s="7" t="s">
        <v>60</v>
      </c>
      <c r="L9" s="12" t="str">
        <f t="shared" si="0"/>
        <v>Validar funcionalidad Agregar del modulo Maestro, sub-modulo Banco, considerando la opcion Exportar a Excel, hacer clic en enlace Banco nombre para: Modificar, luego de agregar el registro se consulta el mismo con el filtro Banco nombre y valor Itau</v>
      </c>
      <c r="M9" s="7" t="str">
        <f t="shared" si="1"/>
        <v>Acceder a sistema Cartera con usuario que posee perfil para acceder al modulo Maestro - sub modulo Banco, hacer clic en boton Agregar, luego exportar archivo excel  hacer clic en enlace banco para modificar registro finalizando con la consulta del registro haciendo uso del filtro Banco nombre con el dato Itau</v>
      </c>
      <c r="N9" s="7" t="s">
        <v>78</v>
      </c>
    </row>
    <row r="10" spans="1:14" s="32" customFormat="1" x14ac:dyDescent="0.25">
      <c r="A10" s="26">
        <v>1</v>
      </c>
      <c r="B10" s="27">
        <v>1</v>
      </c>
      <c r="C10" s="27"/>
      <c r="D10" s="26"/>
      <c r="E10" s="28">
        <v>1</v>
      </c>
      <c r="F10" s="27"/>
      <c r="G10" s="26">
        <v>1</v>
      </c>
      <c r="H10" s="29"/>
      <c r="I10" s="29">
        <v>1</v>
      </c>
      <c r="J10" s="30">
        <v>51</v>
      </c>
      <c r="K10" s="31" t="s">
        <v>61</v>
      </c>
      <c r="L10" s="12" t="str">
        <f t="shared" si="0"/>
        <v>Validar funcionalidad Agregar del modulo Maestro, sub-modulo Banco, considerando la opcion Exportar a Excel, hacer clic en enlace Banco nombre para: Eliminar, luego  se consulta el mismo con el filtro ID super y valor 51</v>
      </c>
      <c r="M10" s="7" t="str">
        <f t="shared" si="1"/>
        <v>Acceder a sistema Cartera con usuario que posee perfil para acceder al modulo Maestro - sub modulo Banco, hacer clic en boton Agregar, luego exportar archivo excel  hacer clic en enlace banco para eliminar registro finalizando con la consulta del registro haciendo uso del filtro ID super con el dato 51</v>
      </c>
      <c r="N10" s="31" t="s">
        <v>78</v>
      </c>
    </row>
    <row r="11" spans="1:14" x14ac:dyDescent="0.25">
      <c r="A11" s="8">
        <v>1</v>
      </c>
      <c r="C11" s="5">
        <v>1</v>
      </c>
      <c r="D11" s="8"/>
      <c r="E11" s="18">
        <v>1</v>
      </c>
      <c r="F11" s="5"/>
      <c r="G11" s="8"/>
      <c r="H11" s="9">
        <v>1</v>
      </c>
      <c r="I11" s="9"/>
      <c r="J11" s="10" t="s">
        <v>17</v>
      </c>
      <c r="K11" s="7" t="s">
        <v>62</v>
      </c>
      <c r="L11" s="12" t="str">
        <f t="shared" si="0"/>
        <v>Validar funcionalidad Eliminar del modulo Maestro, sub-modulo Banco, considerando la opcion Exportar a Excel, luego de agregar el registro se consulta el mismo con el filtro Banco nombre y valor Bice</v>
      </c>
      <c r="M11" s="7" t="str">
        <f t="shared" si="1"/>
        <v>Acceder a sistema Cartera con usuario que posee perfil para acceder al modulo Maestro - sub modulo Banco, hacer clic en boton Eliminar, luego exportar archivo excel  finalizando con la consulta del registro haciendo uso del filtro Banco nombre con el dato Bice</v>
      </c>
      <c r="N11" s="7" t="s">
        <v>79</v>
      </c>
    </row>
    <row r="12" spans="1:14" x14ac:dyDescent="0.25">
      <c r="A12" s="8">
        <v>1</v>
      </c>
      <c r="C12" s="5">
        <v>1</v>
      </c>
      <c r="D12" s="8"/>
      <c r="E12" s="18">
        <v>1</v>
      </c>
      <c r="F12" s="5"/>
      <c r="G12" s="8"/>
      <c r="H12" s="9"/>
      <c r="I12" s="9">
        <v>1</v>
      </c>
      <c r="J12" s="10">
        <v>38</v>
      </c>
      <c r="K12" s="7" t="s">
        <v>63</v>
      </c>
      <c r="L12" s="12" t="str">
        <f t="shared" si="0"/>
        <v>Validar funcionalidad Eliminar del modulo Maestro, sub-modulo Banco, considerando la opcion Exportar a Excel, luego  se consulta el mismo con el filtro ID super y valor 38</v>
      </c>
      <c r="M12" s="7" t="str">
        <f t="shared" si="1"/>
        <v>Acceder a sistema Cartera con usuario que posee perfil para acceder al modulo Maestro - sub modulo Banco, hacer clic en boton Eliminar, luego exportar archivo excel  finalizando con la consulta del registro haciendo uso del filtro ID super con el dato 38</v>
      </c>
      <c r="N12" s="7" t="s">
        <v>79</v>
      </c>
    </row>
    <row r="13" spans="1:14" x14ac:dyDescent="0.25">
      <c r="A13" s="8">
        <v>1</v>
      </c>
      <c r="C13" s="5">
        <v>1</v>
      </c>
      <c r="D13" s="8"/>
      <c r="F13" s="5"/>
      <c r="G13" s="8">
        <v>1</v>
      </c>
      <c r="H13" s="9"/>
      <c r="I13" s="9"/>
      <c r="J13" s="10"/>
      <c r="K13" s="7" t="s">
        <v>64</v>
      </c>
      <c r="L13" s="12" t="str">
        <f t="shared" si="0"/>
        <v>Validar funcionalidad Eliminar del modulo Maestro, sub-modulo Banco, hacer clic en enlace Banco nombre para: Eliminar</v>
      </c>
      <c r="M13" s="7" t="str">
        <f t="shared" si="1"/>
        <v>Acceder a sistema Cartera con usuario que posee perfil para acceder al modulo Maestro - sub modulo Banco, hacer clic en boton Eliminar hacer clic en enlace banco para eliminar registro</v>
      </c>
      <c r="N13" s="7" t="s">
        <v>79</v>
      </c>
    </row>
    <row r="14" spans="1:14" x14ac:dyDescent="0.25">
      <c r="A14" s="8">
        <v>1</v>
      </c>
      <c r="C14" s="5">
        <v>1</v>
      </c>
      <c r="D14" s="8"/>
      <c r="F14" s="5">
        <v>1</v>
      </c>
      <c r="G14" s="8"/>
      <c r="H14" s="9"/>
      <c r="I14" s="9"/>
      <c r="J14" s="10"/>
      <c r="K14" s="7" t="s">
        <v>65</v>
      </c>
      <c r="L14" s="12" t="str">
        <f t="shared" si="0"/>
        <v>Validar funcionalidad Eliminar del modulo Maestro, sub-modulo Banco, hacer clic en enlace Banco nombre para: Modificar</v>
      </c>
      <c r="M14" s="7" t="str">
        <f t="shared" si="1"/>
        <v>Acceder a sistema Cartera con usuario que posee perfil para acceder al modulo Maestro - sub modulo Banco, hacer clic en boton Eliminar hacer clic en enlace banco para modificar registro</v>
      </c>
      <c r="N14" s="7" t="s">
        <v>79</v>
      </c>
    </row>
    <row r="15" spans="1:14" x14ac:dyDescent="0.25">
      <c r="A15" s="8">
        <v>1</v>
      </c>
      <c r="C15" s="5">
        <v>1</v>
      </c>
      <c r="D15" s="8"/>
      <c r="E15" s="18">
        <v>1</v>
      </c>
      <c r="F15" s="5">
        <v>1</v>
      </c>
      <c r="G15" s="8"/>
      <c r="H15" s="9"/>
      <c r="I15" s="9"/>
      <c r="J15" s="10"/>
      <c r="K15" s="7" t="s">
        <v>66</v>
      </c>
      <c r="L15" s="12" t="str">
        <f t="shared" si="0"/>
        <v>Validar funcionalidad Eliminar del modulo Maestro, sub-modulo Banco, considerando la opcion Exportar a Excel, hacer clic en enlace Banco nombre para: Modificar</v>
      </c>
      <c r="M15" s="7" t="str">
        <f t="shared" si="1"/>
        <v>Acceder a sistema Cartera con usuario que posee perfil para acceder al modulo Maestro - sub modulo Banco, hacer clic en boton Eliminar, luego exportar archivo excel  hacer clic en enlace banco para modificar registro</v>
      </c>
      <c r="N15" s="7" t="s">
        <v>79</v>
      </c>
    </row>
    <row r="16" spans="1:14" x14ac:dyDescent="0.25">
      <c r="A16" s="8">
        <v>1</v>
      </c>
      <c r="C16" s="5">
        <v>1</v>
      </c>
      <c r="D16" s="8"/>
      <c r="E16" s="18">
        <v>1</v>
      </c>
      <c r="F16" s="5"/>
      <c r="G16" s="8">
        <v>1</v>
      </c>
      <c r="H16" s="9"/>
      <c r="I16" s="9"/>
      <c r="J16" s="10"/>
      <c r="K16" s="7" t="s">
        <v>68</v>
      </c>
      <c r="L16" s="12" t="str">
        <f t="shared" si="0"/>
        <v>Validar funcionalidad Eliminar del modulo Maestro, sub-modulo Banco, considerando la opcion Exportar a Excel, hacer clic en enlace Banco nombre para: Eliminar</v>
      </c>
      <c r="M16" s="7" t="str">
        <f t="shared" si="1"/>
        <v>Acceder a sistema Cartera con usuario que posee perfil para acceder al modulo Maestro - sub modulo Banco, hacer clic en boton Eliminar, luego exportar archivo excel  hacer clic en enlace banco para eliminar registro</v>
      </c>
      <c r="N16" s="7" t="s">
        <v>79</v>
      </c>
    </row>
    <row r="17" spans="1:14" x14ac:dyDescent="0.25">
      <c r="A17" s="8">
        <v>1</v>
      </c>
      <c r="C17" s="5">
        <v>1</v>
      </c>
      <c r="D17" s="8"/>
      <c r="E17" s="18">
        <v>1</v>
      </c>
      <c r="F17" s="5">
        <v>1</v>
      </c>
      <c r="G17" s="8"/>
      <c r="H17" s="9">
        <v>1</v>
      </c>
      <c r="I17" s="9"/>
      <c r="J17" s="10" t="s">
        <v>18</v>
      </c>
      <c r="K17" s="7" t="s">
        <v>67</v>
      </c>
      <c r="L17" s="12" t="str">
        <f t="shared" si="0"/>
        <v>Validar funcionalidad Eliminar del modulo Maestro, sub-modulo Banco, considerando la opcion Exportar a Excel, hacer clic en enlace Banco nombre para: Modificar, luego de agregar el registro se consulta el mismo con el filtro Banco nombre y valor BBVVA</v>
      </c>
      <c r="M17" s="7" t="str">
        <f t="shared" si="1"/>
        <v>Acceder a sistema Cartera con usuario que posee perfil para acceder al modulo Maestro - sub modulo Banco, hacer clic en boton Eliminar, luego exportar archivo excel  hacer clic en enlace banco para modificar registro finalizando con la consulta del registro haciendo uso del filtro Banco nombre con el dato BBVVA</v>
      </c>
      <c r="N17" s="7" t="s">
        <v>79</v>
      </c>
    </row>
    <row r="18" spans="1:14" s="33" customFormat="1" x14ac:dyDescent="0.25">
      <c r="A18" s="26">
        <v>1</v>
      </c>
      <c r="C18" s="27">
        <v>1</v>
      </c>
      <c r="D18" s="26"/>
      <c r="E18" s="28">
        <v>1</v>
      </c>
      <c r="F18" s="27"/>
      <c r="G18" s="26">
        <v>1</v>
      </c>
      <c r="H18" s="29"/>
      <c r="I18" s="29">
        <v>1</v>
      </c>
      <c r="J18" s="30">
        <v>40</v>
      </c>
      <c r="K18" s="31" t="s">
        <v>69</v>
      </c>
      <c r="L18" s="12" t="str">
        <f t="shared" si="0"/>
        <v>Validar funcionalidad Eliminar del modulo Maestro, sub-modulo Banco, considerando la opcion Exportar a Excel, hacer clic en enlace Banco nombre para: Eliminar, luego  se consulta el mismo con el filtro ID super y valor 40</v>
      </c>
      <c r="M18" s="7" t="str">
        <f t="shared" si="1"/>
        <v>Acceder a sistema Cartera con usuario que posee perfil para acceder al modulo Maestro - sub modulo Banco, hacer clic en boton Eliminar, luego exportar archivo excel  hacer clic en enlace banco para eliminar registro finalizando con la consulta del registro haciendo uso del filtro ID super con el dato 40</v>
      </c>
      <c r="N18" s="31" t="s">
        <v>79</v>
      </c>
    </row>
    <row r="19" spans="1:14" s="1" customFormat="1" x14ac:dyDescent="0.25">
      <c r="A19" s="8">
        <v>1</v>
      </c>
      <c r="B19" s="5"/>
      <c r="D19" s="5">
        <v>1</v>
      </c>
      <c r="E19" s="18">
        <v>1</v>
      </c>
      <c r="F19" s="5"/>
      <c r="G19" s="8"/>
      <c r="H19" s="9">
        <v>1</v>
      </c>
      <c r="I19" s="9"/>
      <c r="J19" s="10" t="s">
        <v>19</v>
      </c>
      <c r="K19" s="7" t="s">
        <v>70</v>
      </c>
      <c r="L19" s="12" t="str">
        <f t="shared" si="0"/>
        <v>Validar funcionalidad Modificar del modulo Maestro, sub-modulo Banco, considerando la opcion Exportar a Excel, luego de agregar el registro se consulta el mismo con el filtro Banco nombre y valor Estado</v>
      </c>
      <c r="M19" s="7" t="str">
        <f t="shared" si="1"/>
        <v>Acceder a sistema Cartera con usuario que posee perfil para acceder al modulo Maestro - sub modulo Banco, hacer clic en boton Modificar, luego exportar archivo excel  finalizando con la consulta del registro haciendo uso del filtro Banco nombre con el dato Estado</v>
      </c>
      <c r="N19" s="7" t="s">
        <v>79</v>
      </c>
    </row>
    <row r="20" spans="1:14" s="1" customFormat="1" x14ac:dyDescent="0.25">
      <c r="A20" s="8">
        <v>1</v>
      </c>
      <c r="B20" s="5"/>
      <c r="D20" s="5">
        <v>1</v>
      </c>
      <c r="E20" s="18">
        <v>1</v>
      </c>
      <c r="F20" s="5"/>
      <c r="G20" s="8"/>
      <c r="H20" s="9"/>
      <c r="I20" s="9">
        <v>1</v>
      </c>
      <c r="J20" s="10">
        <v>49</v>
      </c>
      <c r="K20" s="7" t="s">
        <v>71</v>
      </c>
      <c r="L20" s="12" t="str">
        <f t="shared" si="0"/>
        <v>Validar funcionalidad Modificar del modulo Maestro, sub-modulo Banco, considerando la opcion Exportar a Excel, luego  se consulta el mismo con el filtro ID super y valor 49</v>
      </c>
      <c r="M20" s="7" t="str">
        <f t="shared" si="1"/>
        <v>Acceder a sistema Cartera con usuario que posee perfil para acceder al modulo Maestro - sub modulo Banco, hacer clic en boton Modificar, luego exportar archivo excel  finalizando con la consulta del registro haciendo uso del filtro ID super con el dato 49</v>
      </c>
      <c r="N20" s="7" t="s">
        <v>79</v>
      </c>
    </row>
    <row r="21" spans="1:14" s="1" customFormat="1" x14ac:dyDescent="0.25">
      <c r="A21" s="8">
        <v>1</v>
      </c>
      <c r="B21" s="5"/>
      <c r="D21" s="5">
        <v>1</v>
      </c>
      <c r="E21" s="18"/>
      <c r="F21" s="5"/>
      <c r="G21" s="8">
        <v>1</v>
      </c>
      <c r="H21" s="9"/>
      <c r="I21" s="9"/>
      <c r="J21" s="10"/>
      <c r="K21" s="7" t="s">
        <v>72</v>
      </c>
      <c r="L21" s="12" t="str">
        <f t="shared" si="0"/>
        <v>Validar funcionalidad Modificar del modulo Maestro, sub-modulo Banco, hacer clic en enlace Banco nombre para: Eliminar</v>
      </c>
      <c r="M21" s="7" t="str">
        <f t="shared" si="1"/>
        <v>Acceder a sistema Cartera con usuario que posee perfil para acceder al modulo Maestro - sub modulo Banco, hacer clic en boton Modificar hacer clic en enlace banco para eliminar registro</v>
      </c>
      <c r="N21" s="7" t="s">
        <v>79</v>
      </c>
    </row>
    <row r="22" spans="1:14" s="1" customFormat="1" x14ac:dyDescent="0.25">
      <c r="A22" s="8">
        <v>1</v>
      </c>
      <c r="B22" s="5"/>
      <c r="D22" s="5">
        <v>1</v>
      </c>
      <c r="E22" s="18"/>
      <c r="F22" s="5">
        <v>1</v>
      </c>
      <c r="G22" s="8"/>
      <c r="H22" s="9"/>
      <c r="I22" s="9"/>
      <c r="J22" s="10"/>
      <c r="K22" s="7" t="s">
        <v>73</v>
      </c>
      <c r="L22" s="12" t="str">
        <f t="shared" si="0"/>
        <v>Validar funcionalidad Modificar del modulo Maestro, sub-modulo Banco, hacer clic en enlace Banco nombre para: Modificar</v>
      </c>
      <c r="M22" s="7" t="str">
        <f t="shared" si="1"/>
        <v>Acceder a sistema Cartera con usuario que posee perfil para acceder al modulo Maestro - sub modulo Banco, hacer clic en boton Modificar hacer clic en enlace banco para modificar registro</v>
      </c>
      <c r="N22" s="7" t="s">
        <v>79</v>
      </c>
    </row>
    <row r="23" spans="1:14" s="1" customFormat="1" x14ac:dyDescent="0.25">
      <c r="A23" s="8">
        <v>1</v>
      </c>
      <c r="B23" s="5"/>
      <c r="D23" s="5">
        <v>1</v>
      </c>
      <c r="E23" s="18">
        <v>1</v>
      </c>
      <c r="F23" s="5">
        <v>1</v>
      </c>
      <c r="G23" s="8"/>
      <c r="H23" s="9"/>
      <c r="I23" s="9"/>
      <c r="J23" s="10"/>
      <c r="K23" s="7" t="s">
        <v>74</v>
      </c>
      <c r="L23" s="12" t="str">
        <f t="shared" si="0"/>
        <v>Validar funcionalidad Modificar del modulo Maestro, sub-modulo Banco, considerando la opcion Exportar a Excel, hacer clic en enlace Banco nombre para: Modificar</v>
      </c>
      <c r="M23" s="7" t="str">
        <f t="shared" si="1"/>
        <v>Acceder a sistema Cartera con usuario que posee perfil para acceder al modulo Maestro - sub modulo Banco, hacer clic en boton Modificar, luego exportar archivo excel  hacer clic en enlace banco para modificar registro</v>
      </c>
      <c r="N23" s="7" t="s">
        <v>79</v>
      </c>
    </row>
    <row r="24" spans="1:14" s="1" customFormat="1" x14ac:dyDescent="0.25">
      <c r="A24" s="8">
        <v>1</v>
      </c>
      <c r="B24" s="5"/>
      <c r="D24" s="5">
        <v>1</v>
      </c>
      <c r="E24" s="18">
        <v>1</v>
      </c>
      <c r="F24" s="5"/>
      <c r="G24" s="8">
        <v>1</v>
      </c>
      <c r="H24" s="9"/>
      <c r="I24" s="9"/>
      <c r="J24" s="10"/>
      <c r="K24" s="7" t="s">
        <v>75</v>
      </c>
      <c r="L24" s="12" t="str">
        <f t="shared" si="0"/>
        <v>Validar funcionalidad Modificar del modulo Maestro, sub-modulo Banco, considerando la opcion Exportar a Excel, hacer clic en enlace Banco nombre para: Eliminar</v>
      </c>
      <c r="M24" s="7" t="str">
        <f t="shared" si="1"/>
        <v>Acceder a sistema Cartera con usuario que posee perfil para acceder al modulo Maestro - sub modulo Banco, hacer clic en boton Modificar, luego exportar archivo excel  hacer clic en enlace banco para eliminar registro</v>
      </c>
      <c r="N24" s="7" t="s">
        <v>79</v>
      </c>
    </row>
    <row r="25" spans="1:14" s="1" customFormat="1" x14ac:dyDescent="0.25">
      <c r="A25" s="8">
        <v>1</v>
      </c>
      <c r="B25" s="5"/>
      <c r="D25" s="5">
        <v>1</v>
      </c>
      <c r="E25" s="18">
        <v>1</v>
      </c>
      <c r="F25" s="5">
        <v>1</v>
      </c>
      <c r="G25" s="8"/>
      <c r="H25" s="9">
        <v>1</v>
      </c>
      <c r="I25" s="9"/>
      <c r="J25" s="10" t="s">
        <v>20</v>
      </c>
      <c r="K25" s="7" t="s">
        <v>76</v>
      </c>
      <c r="L25" s="12" t="str">
        <f t="shared" si="0"/>
        <v>Validar funcionalidad Modificar del modulo Maestro, sub-modulo Banco, considerando la opcion Exportar a Excel, hacer clic en enlace Banco nombre para: Modificar, luego de agregar el registro se consulta el mismo con el filtro Banco nombre y valor Falabella</v>
      </c>
      <c r="M25" s="7" t="str">
        <f t="shared" si="1"/>
        <v>Acceder a sistema Cartera con usuario que posee perfil para acceder al modulo Maestro - sub modulo Banco, hacer clic en boton Modificar, luego exportar archivo excel  hacer clic en enlace banco para modificar registro finalizando con la consulta del registro haciendo uso del filtro Banco nombre con el dato Falabella</v>
      </c>
      <c r="N25" s="7" t="s">
        <v>79</v>
      </c>
    </row>
    <row r="26" spans="1:14" s="33" customFormat="1" x14ac:dyDescent="0.25">
      <c r="A26" s="26">
        <v>1</v>
      </c>
      <c r="B26" s="27"/>
      <c r="D26" s="27">
        <v>1</v>
      </c>
      <c r="E26" s="28">
        <v>1</v>
      </c>
      <c r="F26" s="27"/>
      <c r="G26" s="26">
        <v>1</v>
      </c>
      <c r="H26" s="29"/>
      <c r="I26" s="29">
        <v>1</v>
      </c>
      <c r="J26" s="30">
        <v>16</v>
      </c>
      <c r="K26" s="31" t="s">
        <v>77</v>
      </c>
      <c r="L26" s="12" t="str">
        <f t="shared" si="0"/>
        <v>Validar funcionalidad Modificar del modulo Maestro, sub-modulo Banco, considerando la opcion Exportar a Excel, hacer clic en enlace Banco nombre para: Eliminar, luego  se consulta el mismo con el filtro ID super y valor 16</v>
      </c>
      <c r="M26" s="7" t="str">
        <f t="shared" si="1"/>
        <v>Acceder a sistema Cartera con usuario que posee perfil para acceder al modulo Maestro - sub modulo Banco, hacer clic en boton Modificar, luego exportar archivo excel  hacer clic en enlace banco para eliminar registro finalizando con la consulta del registro haciendo uso del filtro ID super con el dato 16</v>
      </c>
      <c r="N26" s="7" t="s">
        <v>79</v>
      </c>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ht="30" x14ac:dyDescent="0.25">
      <c r="A37" s="8"/>
      <c r="C37" s="5"/>
      <c r="D37" s="8"/>
      <c r="E37" s="18"/>
      <c r="F37" s="5"/>
      <c r="G37" s="8"/>
      <c r="H37" s="9"/>
      <c r="I37" s="9"/>
      <c r="J37" s="10"/>
      <c r="K37" s="7" t="s">
        <v>210</v>
      </c>
      <c r="L37" s="12" t="s">
        <v>297</v>
      </c>
      <c r="M37" s="39" t="s">
        <v>298</v>
      </c>
      <c r="N37" s="7" t="s">
        <v>299</v>
      </c>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K1:K2"/>
    <mergeCell ref="M1:M2"/>
    <mergeCell ref="N1:N2"/>
    <mergeCell ref="L1:L2"/>
    <mergeCell ref="A1:A2"/>
    <mergeCell ref="B1:D1"/>
    <mergeCell ref="E1:E2"/>
    <mergeCell ref="F1:G1"/>
    <mergeCell ref="H1:J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204</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45</v>
      </c>
      <c r="I2" s="19" t="s">
        <v>14</v>
      </c>
      <c r="J2" s="44"/>
      <c r="K2" s="44"/>
      <c r="L2" s="44"/>
      <c r="M2" s="44"/>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205</v>
      </c>
      <c r="B1" s="47" t="s">
        <v>5</v>
      </c>
      <c r="C1" s="48"/>
      <c r="D1" s="49"/>
      <c r="E1" s="43" t="s">
        <v>9</v>
      </c>
      <c r="F1" s="57" t="s">
        <v>168</v>
      </c>
      <c r="G1" s="49"/>
      <c r="H1" s="52" t="s">
        <v>11</v>
      </c>
      <c r="I1" s="53"/>
      <c r="J1" s="54"/>
      <c r="K1" s="43" t="s">
        <v>0</v>
      </c>
      <c r="L1" s="43" t="s">
        <v>2</v>
      </c>
      <c r="M1" s="43" t="s">
        <v>1</v>
      </c>
      <c r="N1" s="43" t="s">
        <v>3</v>
      </c>
    </row>
    <row r="2" spans="1:14" s="14" customFormat="1" ht="66" customHeight="1" x14ac:dyDescent="0.25">
      <c r="A2" s="46"/>
      <c r="B2" s="21" t="s">
        <v>6</v>
      </c>
      <c r="C2" s="21" t="s">
        <v>7</v>
      </c>
      <c r="D2" s="37" t="s">
        <v>8</v>
      </c>
      <c r="E2" s="44"/>
      <c r="F2" s="21" t="s">
        <v>8</v>
      </c>
      <c r="G2" s="37" t="s">
        <v>7</v>
      </c>
      <c r="H2" s="20" t="s">
        <v>168</v>
      </c>
      <c r="I2" s="24" t="s">
        <v>206</v>
      </c>
      <c r="J2" s="19" t="s">
        <v>14</v>
      </c>
      <c r="K2" s="44"/>
      <c r="L2" s="44"/>
      <c r="M2" s="44"/>
      <c r="N2" s="44"/>
    </row>
    <row r="3" spans="1:14" s="1" customFormat="1" x14ac:dyDescent="0.25">
      <c r="A3" s="8">
        <v>1</v>
      </c>
      <c r="B3" s="5">
        <v>1</v>
      </c>
      <c r="C3" s="5"/>
      <c r="D3" s="8"/>
      <c r="E3" s="18">
        <v>1</v>
      </c>
      <c r="F3" s="5">
        <v>1</v>
      </c>
      <c r="G3" s="8"/>
      <c r="H3" s="9">
        <v>1</v>
      </c>
      <c r="I3" s="9"/>
      <c r="J3" s="23">
        <v>12</v>
      </c>
      <c r="K3" s="7" t="s">
        <v>248</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78</v>
      </c>
    </row>
    <row r="4" spans="1:14" s="1" customFormat="1" x14ac:dyDescent="0.25">
      <c r="A4" s="8">
        <v>1</v>
      </c>
      <c r="B4" s="5">
        <v>1</v>
      </c>
      <c r="C4" s="5"/>
      <c r="D4" s="8"/>
      <c r="E4" s="18">
        <v>1</v>
      </c>
      <c r="F4" s="5"/>
      <c r="G4" s="8">
        <v>1</v>
      </c>
      <c r="H4" s="9">
        <v>1</v>
      </c>
      <c r="I4" s="9"/>
      <c r="J4" s="10">
        <v>10</v>
      </c>
      <c r="K4" s="7" t="s">
        <v>249</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78</v>
      </c>
    </row>
    <row r="5" spans="1:14" s="1" customFormat="1" x14ac:dyDescent="0.25">
      <c r="A5" s="8">
        <v>1</v>
      </c>
      <c r="B5" s="5">
        <v>1</v>
      </c>
      <c r="C5" s="5"/>
      <c r="D5" s="8"/>
      <c r="E5" s="18"/>
      <c r="F5" s="5">
        <v>1</v>
      </c>
      <c r="G5" s="8"/>
      <c r="H5" s="9"/>
      <c r="I5" s="9"/>
      <c r="J5" s="10"/>
      <c r="K5" s="7" t="s">
        <v>250</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78</v>
      </c>
    </row>
    <row r="6" spans="1:14" s="1" customFormat="1" x14ac:dyDescent="0.25">
      <c r="A6" s="8">
        <v>1</v>
      </c>
      <c r="B6" s="5">
        <v>1</v>
      </c>
      <c r="C6" s="5"/>
      <c r="D6" s="8"/>
      <c r="E6" s="18">
        <v>1</v>
      </c>
      <c r="F6" s="5"/>
      <c r="G6" s="8">
        <v>1</v>
      </c>
      <c r="H6" s="9"/>
      <c r="I6" s="9"/>
      <c r="J6" s="10"/>
      <c r="K6" s="7" t="s">
        <v>251</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c r="I7" s="9"/>
      <c r="J7" s="10"/>
      <c r="K7" s="7" t="s">
        <v>252</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31" t="s">
        <v>78</v>
      </c>
    </row>
    <row r="8" spans="1:14" s="1" customFormat="1" x14ac:dyDescent="0.25">
      <c r="A8" s="8">
        <v>1</v>
      </c>
      <c r="C8" s="5">
        <v>1</v>
      </c>
      <c r="D8" s="8"/>
      <c r="E8" s="18">
        <v>1</v>
      </c>
      <c r="F8" s="5">
        <v>1</v>
      </c>
      <c r="G8" s="8"/>
      <c r="H8" s="9">
        <v>1</v>
      </c>
      <c r="I8" s="9"/>
      <c r="J8" s="23">
        <v>30</v>
      </c>
      <c r="K8" s="7" t="s">
        <v>253</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79</v>
      </c>
    </row>
    <row r="9" spans="1:14" s="1" customFormat="1" x14ac:dyDescent="0.25">
      <c r="A9" s="8">
        <v>1</v>
      </c>
      <c r="C9" s="5">
        <v>1</v>
      </c>
      <c r="D9" s="8"/>
      <c r="E9" s="18">
        <v>1</v>
      </c>
      <c r="F9" s="5"/>
      <c r="G9" s="8">
        <v>1</v>
      </c>
      <c r="H9" s="9">
        <v>1</v>
      </c>
      <c r="I9" s="9"/>
      <c r="J9" s="10">
        <v>5</v>
      </c>
      <c r="K9" s="7" t="s">
        <v>254</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79</v>
      </c>
    </row>
    <row r="10" spans="1:14" x14ac:dyDescent="0.25">
      <c r="A10" s="8">
        <v>1</v>
      </c>
      <c r="C10" s="5">
        <v>1</v>
      </c>
      <c r="D10" s="8"/>
      <c r="F10" s="5">
        <v>1</v>
      </c>
      <c r="G10" s="8"/>
      <c r="H10" s="9"/>
      <c r="I10" s="9"/>
      <c r="J10" s="10"/>
      <c r="K10" s="7" t="s">
        <v>255</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79</v>
      </c>
    </row>
    <row r="11" spans="1:14" x14ac:dyDescent="0.25">
      <c r="A11" s="8">
        <v>1</v>
      </c>
      <c r="C11" s="5">
        <v>1</v>
      </c>
      <c r="D11" s="8"/>
      <c r="E11" s="18">
        <v>1</v>
      </c>
      <c r="F11" s="5"/>
      <c r="G11" s="8">
        <v>1</v>
      </c>
      <c r="H11" s="9"/>
      <c r="I11" s="9"/>
      <c r="J11" s="10"/>
      <c r="K11" s="7" t="s">
        <v>256</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79</v>
      </c>
    </row>
    <row r="12" spans="1:14" x14ac:dyDescent="0.25">
      <c r="A12" s="8">
        <v>1</v>
      </c>
      <c r="C12" s="5">
        <v>1</v>
      </c>
      <c r="D12" s="8"/>
      <c r="F12" s="5"/>
      <c r="G12" s="8"/>
      <c r="H12" s="9"/>
      <c r="I12" s="9"/>
      <c r="J12" s="10"/>
      <c r="K12" s="7" t="s">
        <v>257</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31" t="s">
        <v>79</v>
      </c>
    </row>
    <row r="13" spans="1:14" x14ac:dyDescent="0.25">
      <c r="A13" s="8">
        <v>1</v>
      </c>
      <c r="D13" s="5">
        <v>1</v>
      </c>
      <c r="E13" s="18">
        <v>1</v>
      </c>
      <c r="F13" s="5">
        <v>1</v>
      </c>
      <c r="G13" s="8"/>
      <c r="H13" s="9">
        <v>1</v>
      </c>
      <c r="I13" s="9"/>
      <c r="J13" s="23">
        <v>2</v>
      </c>
      <c r="K13" s="7" t="s">
        <v>258</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126</v>
      </c>
    </row>
    <row r="14" spans="1:14" x14ac:dyDescent="0.25">
      <c r="A14" s="8">
        <v>1</v>
      </c>
      <c r="D14" s="5">
        <v>1</v>
      </c>
      <c r="E14" s="18">
        <v>1</v>
      </c>
      <c r="F14" s="5"/>
      <c r="G14" s="8">
        <v>1</v>
      </c>
      <c r="H14" s="9">
        <v>1</v>
      </c>
      <c r="I14" s="9"/>
      <c r="J14" s="10">
        <v>3</v>
      </c>
      <c r="K14" s="7" t="s">
        <v>259</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126</v>
      </c>
    </row>
    <row r="15" spans="1:14" x14ac:dyDescent="0.25">
      <c r="A15" s="8">
        <v>1</v>
      </c>
      <c r="D15" s="5">
        <v>1</v>
      </c>
      <c r="F15" s="5">
        <v>1</v>
      </c>
      <c r="G15" s="8"/>
      <c r="H15" s="9"/>
      <c r="I15" s="9"/>
      <c r="J15" s="22"/>
      <c r="K15" s="7" t="s">
        <v>260</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126</v>
      </c>
    </row>
    <row r="16" spans="1:14" x14ac:dyDescent="0.25">
      <c r="A16" s="8">
        <v>1</v>
      </c>
      <c r="D16" s="5">
        <v>1</v>
      </c>
      <c r="E16" s="18">
        <v>1</v>
      </c>
      <c r="F16" s="5"/>
      <c r="G16" s="8">
        <v>1</v>
      </c>
      <c r="H16" s="9"/>
      <c r="I16" s="9"/>
      <c r="J16" s="10"/>
      <c r="K16" s="7" t="s">
        <v>261</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126</v>
      </c>
    </row>
    <row r="17" spans="1:14" x14ac:dyDescent="0.25">
      <c r="A17" s="8">
        <v>1</v>
      </c>
      <c r="D17" s="5">
        <v>1</v>
      </c>
      <c r="F17" s="5"/>
      <c r="G17" s="8"/>
      <c r="H17" s="9"/>
      <c r="I17" s="9"/>
      <c r="J17" s="10"/>
      <c r="K17" s="7" t="s">
        <v>262</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ht="30" x14ac:dyDescent="0.25">
      <c r="A23" s="8"/>
      <c r="B23" s="5"/>
      <c r="D23" s="5"/>
      <c r="E23" s="18"/>
      <c r="F23" s="5"/>
      <c r="G23" s="8"/>
      <c r="H23" s="9"/>
      <c r="I23" s="9"/>
      <c r="J23" s="10"/>
      <c r="K23" s="7" t="s">
        <v>263</v>
      </c>
      <c r="L23" s="12" t="s">
        <v>320</v>
      </c>
      <c r="M23" s="39" t="s">
        <v>321</v>
      </c>
      <c r="N23" s="7" t="s">
        <v>299</v>
      </c>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322</v>
      </c>
      <c r="B1" s="47" t="s">
        <v>5</v>
      </c>
      <c r="C1" s="48"/>
      <c r="D1" s="49"/>
      <c r="E1" s="43" t="s">
        <v>9</v>
      </c>
      <c r="F1" s="57" t="s">
        <v>296</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207</v>
      </c>
      <c r="I2" s="19" t="s">
        <v>14</v>
      </c>
      <c r="J2" s="44"/>
      <c r="K2" s="44"/>
      <c r="L2" s="44"/>
      <c r="M2" s="44"/>
    </row>
    <row r="3" spans="1:13" s="1" customFormat="1" x14ac:dyDescent="0.25">
      <c r="A3" s="8">
        <v>1</v>
      </c>
      <c r="B3" s="5">
        <v>1</v>
      </c>
      <c r="C3" s="5"/>
      <c r="D3" s="8"/>
      <c r="E3" s="18">
        <v>1</v>
      </c>
      <c r="F3" s="5">
        <v>1</v>
      </c>
      <c r="G3" s="8"/>
      <c r="H3" s="9">
        <v>1</v>
      </c>
      <c r="I3" s="23">
        <v>12</v>
      </c>
      <c r="J3" s="7" t="s">
        <v>264</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78</v>
      </c>
    </row>
    <row r="4" spans="1:13" s="1" customFormat="1" x14ac:dyDescent="0.25">
      <c r="A4" s="8">
        <v>1</v>
      </c>
      <c r="B4" s="5">
        <v>1</v>
      </c>
      <c r="C4" s="5"/>
      <c r="D4" s="8"/>
      <c r="E4" s="18">
        <v>1</v>
      </c>
      <c r="F4" s="5"/>
      <c r="G4" s="8">
        <v>1</v>
      </c>
      <c r="H4" s="9">
        <v>1</v>
      </c>
      <c r="I4" s="10">
        <v>10</v>
      </c>
      <c r="J4" s="7" t="s">
        <v>265</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78</v>
      </c>
    </row>
    <row r="5" spans="1:13" s="1" customFormat="1" x14ac:dyDescent="0.25">
      <c r="A5" s="8">
        <v>1</v>
      </c>
      <c r="B5" s="5">
        <v>1</v>
      </c>
      <c r="C5" s="5"/>
      <c r="D5" s="8"/>
      <c r="E5" s="18"/>
      <c r="F5" s="5">
        <v>1</v>
      </c>
      <c r="G5" s="8"/>
      <c r="H5" s="9"/>
      <c r="I5" s="10"/>
      <c r="J5" s="7" t="s">
        <v>266</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78</v>
      </c>
    </row>
    <row r="6" spans="1:13" s="1" customFormat="1" x14ac:dyDescent="0.25">
      <c r="A6" s="8">
        <v>1</v>
      </c>
      <c r="B6" s="5">
        <v>1</v>
      </c>
      <c r="C6" s="5"/>
      <c r="D6" s="8"/>
      <c r="E6" s="18">
        <v>1</v>
      </c>
      <c r="F6" s="5"/>
      <c r="G6" s="8">
        <v>1</v>
      </c>
      <c r="H6" s="9"/>
      <c r="I6" s="10"/>
      <c r="J6" s="7" t="s">
        <v>267</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78</v>
      </c>
    </row>
    <row r="7" spans="1:13" s="1" customFormat="1" x14ac:dyDescent="0.25">
      <c r="A7" s="8">
        <v>1</v>
      </c>
      <c r="B7" s="5">
        <v>1</v>
      </c>
      <c r="C7" s="5"/>
      <c r="D7" s="8"/>
      <c r="E7" s="18"/>
      <c r="F7" s="5"/>
      <c r="G7" s="8"/>
      <c r="H7" s="9"/>
      <c r="I7" s="10"/>
      <c r="J7" s="7" t="s">
        <v>268</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31" t="s">
        <v>78</v>
      </c>
    </row>
    <row r="8" spans="1:13" s="1" customFormat="1" x14ac:dyDescent="0.25">
      <c r="A8" s="8">
        <v>1</v>
      </c>
      <c r="C8" s="5">
        <v>1</v>
      </c>
      <c r="D8" s="8"/>
      <c r="E8" s="18">
        <v>1</v>
      </c>
      <c r="F8" s="5">
        <v>1</v>
      </c>
      <c r="G8" s="8"/>
      <c r="H8" s="9">
        <v>1</v>
      </c>
      <c r="I8" s="23">
        <v>30</v>
      </c>
      <c r="J8" s="7" t="s">
        <v>269</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79</v>
      </c>
    </row>
    <row r="9" spans="1:13" s="1" customFormat="1" x14ac:dyDescent="0.25">
      <c r="A9" s="8">
        <v>1</v>
      </c>
      <c r="C9" s="5">
        <v>1</v>
      </c>
      <c r="D9" s="8"/>
      <c r="E9" s="18">
        <v>1</v>
      </c>
      <c r="F9" s="5"/>
      <c r="G9" s="8">
        <v>1</v>
      </c>
      <c r="H9" s="9">
        <v>1</v>
      </c>
      <c r="I9" s="10">
        <v>5</v>
      </c>
      <c r="J9" s="7" t="s">
        <v>270</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79</v>
      </c>
    </row>
    <row r="10" spans="1:13" x14ac:dyDescent="0.25">
      <c r="A10" s="8">
        <v>1</v>
      </c>
      <c r="C10" s="5">
        <v>1</v>
      </c>
      <c r="D10" s="8"/>
      <c r="F10" s="5">
        <v>1</v>
      </c>
      <c r="G10" s="8"/>
      <c r="H10" s="9"/>
      <c r="I10" s="10"/>
      <c r="J10" s="7" t="s">
        <v>271</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79</v>
      </c>
    </row>
    <row r="11" spans="1:13" x14ac:dyDescent="0.25">
      <c r="A11" s="8">
        <v>1</v>
      </c>
      <c r="C11" s="5">
        <v>1</v>
      </c>
      <c r="D11" s="8"/>
      <c r="E11" s="18">
        <v>1</v>
      </c>
      <c r="F11" s="5"/>
      <c r="G11" s="8">
        <v>1</v>
      </c>
      <c r="H11" s="9"/>
      <c r="I11" s="10"/>
      <c r="J11" s="7" t="s">
        <v>272</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79</v>
      </c>
    </row>
    <row r="12" spans="1:13" x14ac:dyDescent="0.25">
      <c r="A12" s="8">
        <v>1</v>
      </c>
      <c r="C12" s="5">
        <v>1</v>
      </c>
      <c r="D12" s="8"/>
      <c r="F12" s="5"/>
      <c r="G12" s="8"/>
      <c r="H12" s="9"/>
      <c r="I12" s="10"/>
      <c r="J12" s="7" t="s">
        <v>273</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31" t="s">
        <v>79</v>
      </c>
    </row>
    <row r="13" spans="1:13" x14ac:dyDescent="0.25">
      <c r="A13" s="8">
        <v>1</v>
      </c>
      <c r="D13" s="5">
        <v>1</v>
      </c>
      <c r="E13" s="18">
        <v>1</v>
      </c>
      <c r="F13" s="5">
        <v>1</v>
      </c>
      <c r="G13" s="8"/>
      <c r="H13" s="9">
        <v>1</v>
      </c>
      <c r="I13" s="23">
        <v>2</v>
      </c>
      <c r="J13" s="7" t="s">
        <v>274</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126</v>
      </c>
    </row>
    <row r="14" spans="1:13" x14ac:dyDescent="0.25">
      <c r="A14" s="8">
        <v>1</v>
      </c>
      <c r="D14" s="5">
        <v>1</v>
      </c>
      <c r="E14" s="18">
        <v>1</v>
      </c>
      <c r="F14" s="5"/>
      <c r="G14" s="8">
        <v>1</v>
      </c>
      <c r="H14" s="9">
        <v>1</v>
      </c>
      <c r="I14" s="10">
        <v>3</v>
      </c>
      <c r="J14" s="7" t="s">
        <v>275</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126</v>
      </c>
    </row>
    <row r="15" spans="1:13" x14ac:dyDescent="0.25">
      <c r="A15" s="8">
        <v>1</v>
      </c>
      <c r="D15" s="5">
        <v>1</v>
      </c>
      <c r="F15" s="5">
        <v>1</v>
      </c>
      <c r="G15" s="8"/>
      <c r="H15" s="9"/>
      <c r="I15" s="22"/>
      <c r="J15" s="7" t="s">
        <v>276</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126</v>
      </c>
    </row>
    <row r="16" spans="1:13" x14ac:dyDescent="0.25">
      <c r="A16" s="8">
        <v>1</v>
      </c>
      <c r="D16" s="5">
        <v>1</v>
      </c>
      <c r="E16" s="18">
        <v>1</v>
      </c>
      <c r="F16" s="5"/>
      <c r="G16" s="8">
        <v>1</v>
      </c>
      <c r="H16" s="9"/>
      <c r="I16" s="10"/>
      <c r="J16" s="7" t="s">
        <v>277</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126</v>
      </c>
    </row>
    <row r="17" spans="1:13" x14ac:dyDescent="0.25">
      <c r="A17" s="8">
        <v>1</v>
      </c>
      <c r="D17" s="5">
        <v>1</v>
      </c>
      <c r="F17" s="5"/>
      <c r="G17" s="8"/>
      <c r="H17" s="9"/>
      <c r="I17" s="10"/>
      <c r="J17" s="7" t="s">
        <v>278</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279</v>
      </c>
      <c r="K24" s="12" t="s">
        <v>323</v>
      </c>
      <c r="L24" s="39" t="s">
        <v>324</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208</v>
      </c>
      <c r="B1" s="47" t="s">
        <v>5</v>
      </c>
      <c r="C1" s="48"/>
      <c r="D1" s="49"/>
      <c r="E1" s="43" t="s">
        <v>9</v>
      </c>
      <c r="F1" s="57" t="s">
        <v>209</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209</v>
      </c>
      <c r="I2" s="19" t="s">
        <v>14</v>
      </c>
      <c r="J2" s="44"/>
      <c r="K2" s="44"/>
      <c r="L2" s="44"/>
      <c r="M2" s="44"/>
    </row>
    <row r="3" spans="1:13" s="1" customFormat="1" x14ac:dyDescent="0.25">
      <c r="A3" s="8">
        <v>1</v>
      </c>
      <c r="B3" s="5">
        <v>1</v>
      </c>
      <c r="C3" s="5"/>
      <c r="D3" s="8"/>
      <c r="E3" s="18">
        <v>1</v>
      </c>
      <c r="F3" s="5">
        <v>1</v>
      </c>
      <c r="G3" s="8"/>
      <c r="H3" s="9">
        <v>1</v>
      </c>
      <c r="I3" s="23">
        <v>12</v>
      </c>
      <c r="J3" s="7" t="s">
        <v>280</v>
      </c>
      <c r="K3" s="12" t="str">
        <f>CONCATENATE("Validar funcionalidad ",IF(B3=1,$B$2,IF(C3=1,$C$2,IF(D3=1,$D$2)))," del modulo Maestro, sub-modulo Tipo de Contacto",IF(E3=1,", considerando la opcion exportar a excel",""),IF(F3=1,", hacer clic en enlace Tipo Contacto para modificar registro",IF(G3=1,", hacer clic en enlace Tipo Contacto para eliminar registro","")),IF(H3=1,", finalizando con la consulta mediante el filtro ",""),IF(H3=1,$H$2,""),IF(H3=1," con el dato ",""),IF(H3=1,I3,""))</f>
        <v>Validar funcionalidad Agregar del modulo Maestro, sub-modulo Tipo de Contacto, considerando la opcion exportar a excel, hacer clic en enlace Tipo Contacto para modificar registro, finalizando con la consulta mediante el filtro Tipo Contacto con el dato 12</v>
      </c>
      <c r="L3" s="12" t="str">
        <f>CONCATENATE("Acceder a sistema Cartera con usuario que posee perfil para ingresar  al modulo Maestro, sub-modulo Tipo de Contacto",IF(B3=1,", hacer clic en boton agregar",IF(C3=1,", hacer clic en boton eliminar",IF(D3=1,", hacer clic en boton modificar"))),IF(E3=1,", hacer clic en boton exportar a excel",""),IF(F3=1,", hacer clic en enlace Tipo Contacto para modificar registro",IF(G3=1,", hacer clic en enlace nlace Tipo Contacto para eliminar registro","")),IF(H3=1,", finalizando con la consulta mediante el filtro ",""),IF(H3=1,$H$2,""),IF(H3=1," con el dato ",""),IF(H3=1,I3,""))</f>
        <v>Acceder a sistema Cartera con usuario que posee perfil para ingresar  al modulo Maestro, sub-modulo Tipo de Contacto, hacer clic en boton agregar, hacer clic en boton exportar a excel, hacer clic en enlace Tipo Contacto para modificar registro, finalizando con la consulta mediante el filtro Tipo Contacto con el dato 12</v>
      </c>
      <c r="M3" s="7" t="s">
        <v>78</v>
      </c>
    </row>
    <row r="4" spans="1:13" s="1" customFormat="1" x14ac:dyDescent="0.25">
      <c r="A4" s="8">
        <v>1</v>
      </c>
      <c r="B4" s="5">
        <v>1</v>
      </c>
      <c r="C4" s="5"/>
      <c r="D4" s="8"/>
      <c r="E4" s="18">
        <v>1</v>
      </c>
      <c r="F4" s="5"/>
      <c r="G4" s="8">
        <v>1</v>
      </c>
      <c r="H4" s="9">
        <v>1</v>
      </c>
      <c r="I4" s="10">
        <v>10</v>
      </c>
      <c r="J4" s="7" t="s">
        <v>281</v>
      </c>
      <c r="K4" s="12" t="str">
        <f t="shared" ref="K4:K17" si="0">CONCATENATE("Validar funcionalidad ",IF(B4=1,$B$2,IF(C4=1,$C$2,IF(D4=1,$D$2)))," del modulo Maestro, sub-modulo Tipo de Contacto",IF(E4=1,", considerando la opcion exportar a excel",""),IF(F4=1,", hacer clic en enlace Tipo Contacto para modificar registro",IF(G4=1,", hacer clic en enlace Tipo Contacto para eliminar registro","")),IF(H4=1,", finalizando con la consulta mediante el filtro ",""),IF(H4=1,$H$2,""),IF(H4=1," con el dato ",""),IF(H4=1,I4,""))</f>
        <v>Validar funcionalidad Agregar del modulo Maestro, sub-modulo Tipo de Contacto, considerando la opcion exportar a excel, hacer clic en enlace Tipo Contacto para eliminar registro, finalizando con la consulta mediante el filtro Tipo Contacto con el dato 10</v>
      </c>
      <c r="L4" s="12" t="str">
        <f t="shared" ref="L4:L17" si="1">CONCATENATE("Acceder a sistema Cartera con usuario que posee perfil para ingresar  al modulo Maestro, sub-modulo Tipo de Contacto",IF(B4=1,", hacer clic en boton agregar",IF(C4=1,", hacer clic en boton eliminar",IF(D4=1,", hacer clic en boton modificar"))),IF(E4=1,", hacer clic en boton exportar a excel",""),IF(F4=1,", hacer clic en enlace Tipo Contacto para modificar registro",IF(G4=1,", hacer clic en enlace nlace Tipo Contacto para eliminar registro","")),IF(H4=1,", finalizando con la consulta mediante el filtro ",""),IF(H4=1,$H$2,""),IF(H4=1," con el dato ",""),IF(H4=1,I4,""))</f>
        <v>Acceder a sistema Cartera con usuario que posee perfil para ingresar  al modulo Maestro, sub-modulo Tipo de Contacto, hacer clic en boton agregar, hacer clic en boton exportar a excel, hacer clic en enlace nlace Tipo Contacto para eliminar registro, finalizando con la consulta mediante el filtro Tipo Contacto con el dato 10</v>
      </c>
      <c r="M4" s="7" t="s">
        <v>78</v>
      </c>
    </row>
    <row r="5" spans="1:13" s="1" customFormat="1" x14ac:dyDescent="0.25">
      <c r="A5" s="8">
        <v>1</v>
      </c>
      <c r="B5" s="5">
        <v>1</v>
      </c>
      <c r="C5" s="5"/>
      <c r="D5" s="8"/>
      <c r="E5" s="18"/>
      <c r="F5" s="5">
        <v>1</v>
      </c>
      <c r="G5" s="8"/>
      <c r="H5" s="9"/>
      <c r="I5" s="10"/>
      <c r="J5" s="7" t="s">
        <v>282</v>
      </c>
      <c r="K5" s="12" t="str">
        <f t="shared" si="0"/>
        <v>Validar funcionalidad Agregar del modulo Maestro, sub-modulo Tipo de Contacto, hacer clic en enlace Tipo Contacto para modificar registro</v>
      </c>
      <c r="L5" s="12" t="str">
        <f t="shared" si="1"/>
        <v>Acceder a sistema Cartera con usuario que posee perfil para ingresar  al modulo Maestro, sub-modulo Tipo de Contacto, hacer clic en boton agregar, hacer clic en enlace Tipo Contacto para modificar registro</v>
      </c>
      <c r="M5" s="7" t="s">
        <v>78</v>
      </c>
    </row>
    <row r="6" spans="1:13" s="1" customFormat="1" x14ac:dyDescent="0.25">
      <c r="A6" s="8">
        <v>1</v>
      </c>
      <c r="B6" s="5">
        <v>1</v>
      </c>
      <c r="C6" s="5"/>
      <c r="D6" s="8"/>
      <c r="E6" s="18">
        <v>1</v>
      </c>
      <c r="F6" s="5"/>
      <c r="G6" s="8">
        <v>1</v>
      </c>
      <c r="H6" s="9"/>
      <c r="I6" s="10"/>
      <c r="J6" s="7" t="s">
        <v>283</v>
      </c>
      <c r="K6" s="12" t="str">
        <f t="shared" si="0"/>
        <v>Validar funcionalidad Agregar del modulo Maestro, sub-modulo Tipo de Contacto, considerando la opcion exportar a excel, hacer clic en enlace Tipo Contacto para eliminar registro</v>
      </c>
      <c r="L6" s="12" t="str">
        <f t="shared" si="1"/>
        <v>Acceder a sistema Cartera con usuario que posee perfil para ingresar  al modulo Maestro, sub-modulo Tipo de Contacto, hacer clic en boton agregar, hacer clic en boton exportar a excel, hacer clic en enlace nlace Tipo Contacto para eliminar registro</v>
      </c>
      <c r="M6" s="7" t="s">
        <v>78</v>
      </c>
    </row>
    <row r="7" spans="1:13" s="1" customFormat="1" x14ac:dyDescent="0.25">
      <c r="A7" s="8">
        <v>1</v>
      </c>
      <c r="B7" s="5">
        <v>1</v>
      </c>
      <c r="C7" s="5"/>
      <c r="D7" s="8"/>
      <c r="E7" s="18"/>
      <c r="F7" s="5"/>
      <c r="G7" s="8"/>
      <c r="H7" s="9"/>
      <c r="I7" s="10"/>
      <c r="J7" s="7" t="s">
        <v>284</v>
      </c>
      <c r="K7" s="12" t="str">
        <f t="shared" si="0"/>
        <v>Validar funcionalidad Agregar del modulo Maestro, sub-modulo Tipo de Contacto</v>
      </c>
      <c r="L7" s="12" t="str">
        <f t="shared" si="1"/>
        <v>Acceder a sistema Cartera con usuario que posee perfil para ingresar  al modulo Maestro, sub-modulo Tipo de Contacto, hacer clic en boton agregar</v>
      </c>
      <c r="M7" s="31" t="s">
        <v>78</v>
      </c>
    </row>
    <row r="8" spans="1:13" s="1" customFormat="1" x14ac:dyDescent="0.25">
      <c r="A8" s="8">
        <v>1</v>
      </c>
      <c r="C8" s="5">
        <v>1</v>
      </c>
      <c r="D8" s="8"/>
      <c r="E8" s="18">
        <v>1</v>
      </c>
      <c r="F8" s="5">
        <v>1</v>
      </c>
      <c r="G8" s="8"/>
      <c r="H8" s="9">
        <v>1</v>
      </c>
      <c r="I8" s="23">
        <v>30</v>
      </c>
      <c r="J8" s="7" t="s">
        <v>285</v>
      </c>
      <c r="K8" s="12" t="str">
        <f t="shared" si="0"/>
        <v>Validar funcionalidad Eliminar del modulo Maestro, sub-modulo Tipo de Contacto, considerando la opcion exportar a excel, hacer clic en enlace Tipo Contacto para modificar registro, finalizando con la consulta mediante el filtro Tipo Contacto con el dato 30</v>
      </c>
      <c r="L8" s="12" t="str">
        <f t="shared" si="1"/>
        <v>Acceder a sistema Cartera con usuario que posee perfil para ingresar  al modulo Maestro, sub-modulo Tipo de Contacto, hacer clic en boton eliminar, hacer clic en boton exportar a excel, hacer clic en enlace Tipo Contacto para modificar registro, finalizando con la consulta mediante el filtro Tipo Contacto con el dato 30</v>
      </c>
      <c r="M8" s="7" t="s">
        <v>79</v>
      </c>
    </row>
    <row r="9" spans="1:13" s="1" customFormat="1" x14ac:dyDescent="0.25">
      <c r="A9" s="8">
        <v>1</v>
      </c>
      <c r="C9" s="5">
        <v>1</v>
      </c>
      <c r="D9" s="8"/>
      <c r="E9" s="18">
        <v>1</v>
      </c>
      <c r="F9" s="5"/>
      <c r="G9" s="8">
        <v>1</v>
      </c>
      <c r="H9" s="9">
        <v>1</v>
      </c>
      <c r="I9" s="10">
        <v>5</v>
      </c>
      <c r="J9" s="7" t="s">
        <v>286</v>
      </c>
      <c r="K9" s="12" t="str">
        <f t="shared" si="0"/>
        <v>Validar funcionalidad Eliminar del modulo Maestro, sub-modulo Tipo de Contacto, considerando la opcion exportar a excel, hacer clic en enlace Tipo Contacto para eliminar registro, finalizando con la consulta mediante el filtro Tipo Contacto con el dato 5</v>
      </c>
      <c r="L9" s="12" t="str">
        <f t="shared" si="1"/>
        <v>Acceder a sistema Cartera con usuario que posee perfil para ingresar  al modulo Maestro, sub-modulo Tipo de Contacto, hacer clic en boton eliminar, hacer clic en boton exportar a excel, hacer clic en enlace nlace Tipo Contacto para eliminar registro, finalizando con la consulta mediante el filtro Tipo Contacto con el dato 5</v>
      </c>
      <c r="M9" s="7" t="s">
        <v>79</v>
      </c>
    </row>
    <row r="10" spans="1:13" x14ac:dyDescent="0.25">
      <c r="A10" s="8">
        <v>1</v>
      </c>
      <c r="C10" s="5">
        <v>1</v>
      </c>
      <c r="D10" s="8"/>
      <c r="F10" s="5">
        <v>1</v>
      </c>
      <c r="G10" s="8"/>
      <c r="H10" s="9"/>
      <c r="I10" s="10"/>
      <c r="J10" s="7" t="s">
        <v>287</v>
      </c>
      <c r="K10" s="12" t="str">
        <f t="shared" si="0"/>
        <v>Validar funcionalidad Eliminar del modulo Maestro, sub-modulo Tipo de Contacto, hacer clic en enlace Tipo Contacto para modificar registro</v>
      </c>
      <c r="L10" s="12" t="str">
        <f t="shared" si="1"/>
        <v>Acceder a sistema Cartera con usuario que posee perfil para ingresar  al modulo Maestro, sub-modulo Tipo de Contacto, hacer clic en boton eliminar, hacer clic en enlace Tipo Contacto para modificar registro</v>
      </c>
      <c r="M10" s="7" t="s">
        <v>79</v>
      </c>
    </row>
    <row r="11" spans="1:13" x14ac:dyDescent="0.25">
      <c r="A11" s="8">
        <v>1</v>
      </c>
      <c r="C11" s="5">
        <v>1</v>
      </c>
      <c r="D11" s="8"/>
      <c r="E11" s="18">
        <v>1</v>
      </c>
      <c r="F11" s="5"/>
      <c r="G11" s="8">
        <v>1</v>
      </c>
      <c r="H11" s="9"/>
      <c r="I11" s="10"/>
      <c r="J11" s="7" t="s">
        <v>288</v>
      </c>
      <c r="K11" s="12" t="str">
        <f t="shared" si="0"/>
        <v>Validar funcionalidad Eliminar del modulo Maestro, sub-modulo Tipo de Contacto, considerando la opcion exportar a excel, hacer clic en enlace Tipo Contacto para eliminar registro</v>
      </c>
      <c r="L11" s="12" t="str">
        <f t="shared" si="1"/>
        <v>Acceder a sistema Cartera con usuario que posee perfil para ingresar  al modulo Maestro, sub-modulo Tipo de Contacto, hacer clic en boton eliminar, hacer clic en boton exportar a excel, hacer clic en enlace nlace Tipo Contacto para eliminar registro</v>
      </c>
      <c r="M11" s="7" t="s">
        <v>79</v>
      </c>
    </row>
    <row r="12" spans="1:13" x14ac:dyDescent="0.25">
      <c r="A12" s="8">
        <v>1</v>
      </c>
      <c r="C12" s="5">
        <v>1</v>
      </c>
      <c r="D12" s="8"/>
      <c r="F12" s="5"/>
      <c r="G12" s="8"/>
      <c r="H12" s="9"/>
      <c r="I12" s="10"/>
      <c r="J12" s="7" t="s">
        <v>289</v>
      </c>
      <c r="K12" s="12" t="str">
        <f t="shared" si="0"/>
        <v>Validar funcionalidad Eliminar del modulo Maestro, sub-modulo Tipo de Contacto</v>
      </c>
      <c r="L12" s="12" t="str">
        <f t="shared" si="1"/>
        <v>Acceder a sistema Cartera con usuario que posee perfil para ingresar  al modulo Maestro, sub-modulo Tipo de Contacto, hacer clic en boton eliminar</v>
      </c>
      <c r="M12" s="31" t="s">
        <v>79</v>
      </c>
    </row>
    <row r="13" spans="1:13" x14ac:dyDescent="0.25">
      <c r="A13" s="8">
        <v>1</v>
      </c>
      <c r="D13" s="5">
        <v>1</v>
      </c>
      <c r="E13" s="18">
        <v>1</v>
      </c>
      <c r="F13" s="5">
        <v>1</v>
      </c>
      <c r="G13" s="8"/>
      <c r="H13" s="9">
        <v>1</v>
      </c>
      <c r="I13" s="23">
        <v>2</v>
      </c>
      <c r="J13" s="7" t="s">
        <v>290</v>
      </c>
      <c r="K13" s="12" t="str">
        <f t="shared" si="0"/>
        <v>Validar funcionalidad Modificar del modulo Maestro, sub-modulo Tipo de Contacto, considerando la opcion exportar a excel, hacer clic en enlace Tipo Contacto para modificar registro, finalizando con la consulta mediante el filtro Tipo Contacto con el dato 2</v>
      </c>
      <c r="L13" s="12" t="str">
        <f t="shared" si="1"/>
        <v>Acceder a sistema Cartera con usuario que posee perfil para ingresar  al modulo Maestro, sub-modulo Tipo de Contacto, hacer clic en boton modificar, hacer clic en boton exportar a excel, hacer clic en enlace Tipo Contacto para modificar registro, finalizando con la consulta mediante el filtro Tipo Contacto con el dato 2</v>
      </c>
      <c r="M13" s="7" t="s">
        <v>126</v>
      </c>
    </row>
    <row r="14" spans="1:13" x14ac:dyDescent="0.25">
      <c r="A14" s="8">
        <v>1</v>
      </c>
      <c r="D14" s="5">
        <v>1</v>
      </c>
      <c r="E14" s="18">
        <v>1</v>
      </c>
      <c r="F14" s="5"/>
      <c r="G14" s="8">
        <v>1</v>
      </c>
      <c r="H14" s="9">
        <v>1</v>
      </c>
      <c r="I14" s="10">
        <v>3</v>
      </c>
      <c r="J14" s="7" t="s">
        <v>291</v>
      </c>
      <c r="K14" s="12" t="str">
        <f t="shared" si="0"/>
        <v>Validar funcionalidad Modificar del modulo Maestro, sub-modulo Tipo de Contacto, considerando la opcion exportar a excel, hacer clic en enlace Tipo Contacto para eliminar registro, finalizando con la consulta mediante el filtro Tipo Contacto con el dato 3</v>
      </c>
      <c r="L14" s="12" t="str">
        <f t="shared" si="1"/>
        <v>Acceder a sistema Cartera con usuario que posee perfil para ingresar  al modulo Maestro, sub-modulo Tipo de Contacto, hacer clic en boton modificar, hacer clic en boton exportar a excel, hacer clic en enlace nlace Tipo Contacto para eliminar registro, finalizando con la consulta mediante el filtro Tipo Contacto con el dato 3</v>
      </c>
      <c r="M14" s="7" t="s">
        <v>126</v>
      </c>
    </row>
    <row r="15" spans="1:13" x14ac:dyDescent="0.25">
      <c r="A15" s="8">
        <v>1</v>
      </c>
      <c r="D15" s="5">
        <v>1</v>
      </c>
      <c r="F15" s="5">
        <v>1</v>
      </c>
      <c r="G15" s="8"/>
      <c r="H15" s="9"/>
      <c r="I15" s="22"/>
      <c r="J15" s="7" t="s">
        <v>292</v>
      </c>
      <c r="K15" s="12" t="str">
        <f t="shared" si="0"/>
        <v>Validar funcionalidad Modificar del modulo Maestro, sub-modulo Tipo de Contacto, hacer clic en enlace Tipo Contacto para modificar registro</v>
      </c>
      <c r="L15" s="12" t="str">
        <f t="shared" si="1"/>
        <v>Acceder a sistema Cartera con usuario que posee perfil para ingresar  al modulo Maestro, sub-modulo Tipo de Contacto, hacer clic en boton modificar, hacer clic en enlace Tipo Contacto para modificar registro</v>
      </c>
      <c r="M15" s="7" t="s">
        <v>126</v>
      </c>
    </row>
    <row r="16" spans="1:13" x14ac:dyDescent="0.25">
      <c r="A16" s="8">
        <v>1</v>
      </c>
      <c r="D16" s="5">
        <v>1</v>
      </c>
      <c r="E16" s="18">
        <v>1</v>
      </c>
      <c r="F16" s="5"/>
      <c r="G16" s="8">
        <v>1</v>
      </c>
      <c r="H16" s="9"/>
      <c r="I16" s="10"/>
      <c r="J16" s="7" t="s">
        <v>293</v>
      </c>
      <c r="K16" s="12" t="str">
        <f t="shared" si="0"/>
        <v>Validar funcionalidad Modificar del modulo Maestro, sub-modulo Tipo de Contacto, considerando la opcion exportar a excel, hacer clic en enlace Tipo Contacto para eliminar registro</v>
      </c>
      <c r="L16" s="12" t="str">
        <f t="shared" si="1"/>
        <v>Acceder a sistema Cartera con usuario que posee perfil para ingresar  al modulo Maestro, sub-modulo Tipo de Contacto, hacer clic en boton modificar, hacer clic en boton exportar a excel, hacer clic en enlace nlace Tipo Contacto para eliminar registro</v>
      </c>
      <c r="M16" s="7" t="s">
        <v>126</v>
      </c>
    </row>
    <row r="17" spans="1:13" x14ac:dyDescent="0.25">
      <c r="A17" s="8">
        <v>1</v>
      </c>
      <c r="D17" s="5">
        <v>1</v>
      </c>
      <c r="F17" s="5"/>
      <c r="G17" s="8"/>
      <c r="H17" s="9"/>
      <c r="I17" s="10"/>
      <c r="J17" s="7" t="s">
        <v>294</v>
      </c>
      <c r="K17" s="12" t="str">
        <f t="shared" si="0"/>
        <v>Validar funcionalidad Modificar del modulo Maestro, sub-modulo Tipo de Contacto</v>
      </c>
      <c r="L17" s="12" t="str">
        <f t="shared" si="1"/>
        <v>Acceder a sistema Cartera con usuario que posee perfil para ingresar  al modulo Maestro, sub-modulo Tipo de Contacto,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x14ac:dyDescent="0.25">
      <c r="A24" s="8"/>
      <c r="B24" s="5"/>
      <c r="D24" s="5"/>
      <c r="E24" s="18"/>
      <c r="F24" s="5"/>
      <c r="G24" s="8"/>
      <c r="H24" s="9"/>
      <c r="I24" s="10"/>
      <c r="J24" s="7"/>
      <c r="K24" s="12"/>
      <c r="L24" s="7"/>
      <c r="M24" s="7"/>
    </row>
    <row r="25" spans="1:13" s="1" customFormat="1" ht="30" x14ac:dyDescent="0.25">
      <c r="A25" s="8"/>
      <c r="B25" s="5"/>
      <c r="D25" s="5"/>
      <c r="E25" s="18"/>
      <c r="F25" s="5"/>
      <c r="G25" s="8"/>
      <c r="H25" s="9"/>
      <c r="I25" s="10"/>
      <c r="J25" s="7" t="s">
        <v>295</v>
      </c>
      <c r="K25" s="12" t="s">
        <v>325</v>
      </c>
      <c r="L25" s="39" t="s">
        <v>326</v>
      </c>
      <c r="M25" s="7" t="s">
        <v>299</v>
      </c>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285156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327</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8" t="s">
        <v>8</v>
      </c>
      <c r="E2" s="44"/>
      <c r="F2" s="21" t="s">
        <v>8</v>
      </c>
      <c r="G2" s="38" t="s">
        <v>7</v>
      </c>
      <c r="H2" s="20" t="s">
        <v>45</v>
      </c>
      <c r="I2" s="19" t="s">
        <v>14</v>
      </c>
      <c r="J2" s="44"/>
      <c r="K2" s="44"/>
      <c r="L2" s="44"/>
      <c r="M2" s="44"/>
    </row>
    <row r="3" spans="1:13" s="1" customFormat="1" x14ac:dyDescent="0.25">
      <c r="A3" s="8">
        <v>1</v>
      </c>
      <c r="B3" s="5">
        <v>1</v>
      </c>
      <c r="C3" s="5"/>
      <c r="D3" s="8"/>
      <c r="E3" s="18">
        <v>1</v>
      </c>
      <c r="F3" s="5">
        <v>1</v>
      </c>
      <c r="G3" s="8"/>
      <c r="H3" s="9">
        <v>1</v>
      </c>
      <c r="I3" s="23">
        <v>12</v>
      </c>
      <c r="J3" s="7" t="s">
        <v>328</v>
      </c>
      <c r="K3" s="12" t="str">
        <f t="shared" ref="K3:K17" si="0">CONCATENATE("Validar funcionalidad ",IF(B3=1,$B$2,IF(C3=1,$C$2,IF(D3=1,$D$2)))," del modulo Maestro, sub-modulo Ubicaciones",IF(E3=1,",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Ubicaciones",IF(B3=1,",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329</v>
      </c>
      <c r="K4" s="12" t="str">
        <f t="shared" si="0"/>
        <v>Validar funcionalidad Agregar del modulo Maestro, sub-modulo Ubicaciones,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Ubicaciones,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330</v>
      </c>
      <c r="K5" s="12" t="str">
        <f t="shared" si="0"/>
        <v>Validar funcionalidad Agregar del modulo Maestro, sub-modulo Ubicaciones, hacer clic en enlace Descripción para modificar registro</v>
      </c>
      <c r="L5" s="12" t="str">
        <f t="shared" si="1"/>
        <v>Acceder a sistema Cartera con usuario que posee perfil para ingresar  al modulo Maestro, sub-modulo Ubicaciones,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331</v>
      </c>
      <c r="K6" s="12" t="str">
        <f t="shared" si="0"/>
        <v>Validar funcionalidad Agregar del modulo Maestro, sub-modulo Ubicaciones, considerando la opcion exportar a excel, hacer clic en enlace Descripción para eliminar registro</v>
      </c>
      <c r="L6" s="12" t="str">
        <f t="shared" si="1"/>
        <v>Acceder a sistema Cartera con usuario que posee perfil para ingresar  al modulo Maestro, sub-modulo Ubicaciones,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332</v>
      </c>
      <c r="K7" s="12" t="str">
        <f t="shared" si="0"/>
        <v>Validar funcionalidad Agregar del modulo Maestro, sub-modulo Ubicaciones</v>
      </c>
      <c r="L7" s="12" t="str">
        <f t="shared" si="1"/>
        <v>Acceder a sistema Cartera con usuario que posee perfil para ingresar  al modulo Maestro, sub-modulo Ubicaciones, hacer clic en boton agregar</v>
      </c>
      <c r="M7" s="31" t="s">
        <v>78</v>
      </c>
    </row>
    <row r="8" spans="1:13" s="1" customFormat="1" x14ac:dyDescent="0.25">
      <c r="A8" s="8">
        <v>1</v>
      </c>
      <c r="C8" s="5">
        <v>1</v>
      </c>
      <c r="D8" s="8"/>
      <c r="E8" s="18">
        <v>1</v>
      </c>
      <c r="F8" s="5">
        <v>1</v>
      </c>
      <c r="G8" s="8"/>
      <c r="H8" s="9">
        <v>1</v>
      </c>
      <c r="I8" s="23">
        <v>30</v>
      </c>
      <c r="J8" s="7" t="s">
        <v>333</v>
      </c>
      <c r="K8" s="12" t="str">
        <f t="shared" si="0"/>
        <v>Validar funcionalidad Eliminar del modulo Maestro, sub-modulo Ubicaciones,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Ubicaciones,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334</v>
      </c>
      <c r="K9" s="12" t="str">
        <f t="shared" si="0"/>
        <v>Validar funcionalidad Eliminar del modulo Maestro, sub-modulo Ubicaciones,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Ubicaciones,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335</v>
      </c>
      <c r="K10" s="12" t="str">
        <f t="shared" si="0"/>
        <v>Validar funcionalidad Eliminar del modulo Maestro, sub-modulo Ubicaciones, hacer clic en enlace Descripción para modificar registro</v>
      </c>
      <c r="L10" s="12" t="str">
        <f t="shared" si="1"/>
        <v>Acceder a sistema Cartera con usuario que posee perfil para ingresar  al modulo Maestro, sub-modulo Ubicaciones, hacer clic en boton eliminar, hacer clic en enlace Descripción para modificar registro</v>
      </c>
      <c r="M10" s="7" t="s">
        <v>79</v>
      </c>
    </row>
    <row r="11" spans="1:13" x14ac:dyDescent="0.25">
      <c r="A11" s="8">
        <v>1</v>
      </c>
      <c r="C11" s="5">
        <v>1</v>
      </c>
      <c r="D11" s="8"/>
      <c r="E11" s="18">
        <v>1</v>
      </c>
      <c r="F11" s="5"/>
      <c r="G11" s="8">
        <v>1</v>
      </c>
      <c r="H11" s="9"/>
      <c r="I11" s="10"/>
      <c r="J11" s="7" t="s">
        <v>336</v>
      </c>
      <c r="K11" s="12" t="str">
        <f t="shared" si="0"/>
        <v>Validar funcionalidad Eliminar del modulo Maestro, sub-modulo Ubicaciones, considerando la opcion exportar a excel, hacer clic en enlace Descripción para eliminar registro</v>
      </c>
      <c r="L11" s="12" t="str">
        <f t="shared" si="1"/>
        <v>Acceder a sistema Cartera con usuario que posee perfil para ingresar  al modulo Maestro, sub-modulo Ubicaciones,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337</v>
      </c>
      <c r="K12" s="12" t="str">
        <f t="shared" si="0"/>
        <v>Validar funcionalidad Eliminar del modulo Maestro, sub-modulo Ubicaciones</v>
      </c>
      <c r="L12" s="12" t="str">
        <f t="shared" si="1"/>
        <v>Acceder a sistema Cartera con usuario que posee perfil para ingresar  al modulo Maestro, sub-modulo Ubicaciones, hacer clic en boton eliminar</v>
      </c>
      <c r="M12" s="31" t="s">
        <v>79</v>
      </c>
    </row>
    <row r="13" spans="1:13" x14ac:dyDescent="0.25">
      <c r="A13" s="8">
        <v>1</v>
      </c>
      <c r="D13" s="5">
        <v>1</v>
      </c>
      <c r="E13" s="18">
        <v>1</v>
      </c>
      <c r="F13" s="5">
        <v>1</v>
      </c>
      <c r="G13" s="8"/>
      <c r="H13" s="9">
        <v>1</v>
      </c>
      <c r="I13" s="23">
        <v>2</v>
      </c>
      <c r="J13" s="7" t="s">
        <v>338</v>
      </c>
      <c r="K13" s="12" t="str">
        <f t="shared" si="0"/>
        <v>Validar funcionalidad Modificar del modulo Maestro, sub-modulo Ubicaciones,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Ubicaciones,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339</v>
      </c>
      <c r="K14" s="12" t="str">
        <f t="shared" si="0"/>
        <v>Validar funcionalidad Modificar del modulo Maestro, sub-modulo Ubicaciones,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Ubicaciones,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340</v>
      </c>
      <c r="K15" s="12" t="str">
        <f t="shared" si="0"/>
        <v>Validar funcionalidad Modificar del modulo Maestro, sub-modulo Ubicaciones, hacer clic en enlace Descripción para modificar registro</v>
      </c>
      <c r="L15" s="12" t="str">
        <f t="shared" si="1"/>
        <v>Acceder a sistema Cartera con usuario que posee perfil para ingresar  al modulo Maestro, sub-modulo Ubicaciones, hacer clic en boton modificar, hacer clic en enlace Descripción para modificar registro</v>
      </c>
      <c r="M15" s="7" t="s">
        <v>126</v>
      </c>
    </row>
    <row r="16" spans="1:13" x14ac:dyDescent="0.25">
      <c r="A16" s="8">
        <v>1</v>
      </c>
      <c r="D16" s="5">
        <v>1</v>
      </c>
      <c r="E16" s="18">
        <v>1</v>
      </c>
      <c r="F16" s="5"/>
      <c r="G16" s="8">
        <v>1</v>
      </c>
      <c r="H16" s="9"/>
      <c r="I16" s="10"/>
      <c r="J16" s="7" t="s">
        <v>341</v>
      </c>
      <c r="K16" s="12" t="str">
        <f t="shared" si="0"/>
        <v>Validar funcionalidad Modificar del modulo Maestro, sub-modulo Ubicaciones, considerando la opcion exportar a excel, hacer clic en enlace Descripción para eliminar registro</v>
      </c>
      <c r="L16" s="12" t="str">
        <f t="shared" si="1"/>
        <v>Acceder a sistema Cartera con usuario que posee perfil para ingresar  al modulo Maestro, sub-modulo Ubicaciones, hacer clic en boton modificar, hacer clic en boton exportar a excel, hacer clic en enlace Descripción para eliminar registro</v>
      </c>
      <c r="M16" s="7" t="s">
        <v>126</v>
      </c>
    </row>
    <row r="17" spans="1:13" x14ac:dyDescent="0.25">
      <c r="A17" s="8">
        <v>1</v>
      </c>
      <c r="D17" s="5">
        <v>1</v>
      </c>
      <c r="F17" s="5"/>
      <c r="G17" s="8"/>
      <c r="H17" s="9"/>
      <c r="I17" s="10"/>
      <c r="J17" s="7" t="s">
        <v>342</v>
      </c>
      <c r="K17" s="12" t="str">
        <f t="shared" si="0"/>
        <v>Validar funcionalidad Modificar del modulo Maestro, sub-modulo Ubicaciones</v>
      </c>
      <c r="L17" s="12" t="str">
        <f t="shared" si="1"/>
        <v>Acceder a sistema Cartera con usuario que posee perfil para ingresar  al modulo Maestro, sub-modulo Ubicaciones,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343</v>
      </c>
      <c r="K24" s="12" t="s">
        <v>344</v>
      </c>
      <c r="L24" s="39" t="s">
        <v>345</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selection activeCell="K35" sqref="K3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385</v>
      </c>
      <c r="B1" s="47" t="s">
        <v>5</v>
      </c>
      <c r="C1" s="48"/>
      <c r="D1" s="49"/>
      <c r="E1" s="43" t="s">
        <v>9</v>
      </c>
      <c r="F1" s="57" t="s">
        <v>378</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378</v>
      </c>
      <c r="I2" s="19" t="s">
        <v>14</v>
      </c>
      <c r="J2" s="44"/>
      <c r="K2" s="44"/>
      <c r="L2" s="44"/>
      <c r="M2" s="44"/>
    </row>
    <row r="3" spans="1:13" s="1" customFormat="1" x14ac:dyDescent="0.25">
      <c r="A3" s="8">
        <v>1</v>
      </c>
      <c r="B3" s="5">
        <v>1</v>
      </c>
      <c r="C3" s="5"/>
      <c r="D3" s="8"/>
      <c r="E3" s="18">
        <v>1</v>
      </c>
      <c r="F3" s="5">
        <v>1</v>
      </c>
      <c r="G3" s="8"/>
      <c r="H3" s="9">
        <v>1</v>
      </c>
      <c r="I3" s="23" t="s">
        <v>379</v>
      </c>
      <c r="J3" s="7" t="s">
        <v>388</v>
      </c>
      <c r="K3" s="12" t="str">
        <f>CONCATENATE("Validar funcionalidad ",IF(B3=1,$B$2,IF(C3=1,$C$2,IF(D3=1,$D$2)))," del modulo Maestro, sub-modulo Tipo de Gestion",IF(E3=1,", considerando la opcion exportar a excel",""),IF(F3=1,", hacer clic en enlace Tipo gestion para modificar registro",IF(G3=1,", hacer clic en enlace Tipo Gestion para eliminar registro","")),IF(H3=1,", finalizando con la consulta mediante el filtro ",""),IF(H3=1,$H$2,""),IF(H3=1," con el dato ",""),IF(H3=1,I3,""))</f>
        <v>Validar funcionalidad Agregar del modulo Maestro, sub-modulo Tipo de Gestion, considerando la opcion exportar a excel, hacer clic en enlace Tipo gestion para modificar registro, finalizando con la consulta mediante el filtro Tipo Gestion con el dato Carta</v>
      </c>
      <c r="L3" s="12" t="str">
        <f>CONCATENATE("Acceder a sistema Cartera con usuario que posee perfil para ingresar  al modulo Maestro, sub-modulo Tipo de Gestion",IF(B3=1,", hacer clic en boton agregar",IF(C3=1,", hacer clic en boton eliminar",IF(D3=1,", hacer clic en boton modificar"))),IF(E3=1,", hacer clic en boton exportar a excel",""),IF(F3=1,", hacer clic en enlace Tipo Gestion para modificar registro",IF(G3=1,", hacer clic en enlace Tipo Gestion para eliminar registro","")),IF(H3=1,", finalizando con la consulta mediante el filtro ",""),IF(H3=1,$H$2,""),IF(H3=1," con el dato ",""),IF(H3=1,I3,""))</f>
        <v>Acceder a sistema Cartera con usuario que posee perfil para ingresar  al modulo Maestro, sub-modulo Tipo de Gestion, hacer clic en boton agregar, hacer clic en boton exportar a excel, hacer clic en enlace Tipo Gestion para modificar registro, finalizando con la consulta mediante el filtro Tipo Gestion con el dato Carta</v>
      </c>
      <c r="M3" s="7" t="s">
        <v>78</v>
      </c>
    </row>
    <row r="4" spans="1:13" s="1" customFormat="1" x14ac:dyDescent="0.25">
      <c r="A4" s="8">
        <v>1</v>
      </c>
      <c r="B4" s="5">
        <v>1</v>
      </c>
      <c r="C4" s="5"/>
      <c r="D4" s="8"/>
      <c r="E4" s="18">
        <v>1</v>
      </c>
      <c r="F4" s="5"/>
      <c r="G4" s="8">
        <v>1</v>
      </c>
      <c r="H4" s="9">
        <v>1</v>
      </c>
      <c r="I4" s="23" t="s">
        <v>380</v>
      </c>
      <c r="J4" s="7" t="s">
        <v>389</v>
      </c>
      <c r="K4" s="12" t="str">
        <f t="shared" ref="K4:K17" si="0">CONCATENATE("Validar funcionalidad ",IF(B4=1,$B$2,IF(C4=1,$C$2,IF(D4=1,$D$2)))," del modulo Maestro, sub-modulo Tipo de Gestion",IF(E4=1,", considerando la opcion exportar a excel",""),IF(F4=1,", hacer clic en enlace Tipo gestion para modificar registro",IF(G4=1,", hacer clic en enlace Tipo Gestion para eliminar registro","")),IF(H4=1,", finalizando con la consulta mediante el filtro ",""),IF(H4=1,$H$2,""),IF(H4=1," con el dato ",""),IF(H4=1,I4,""))</f>
        <v>Validar funcionalidad Agregar del modulo Maestro, sub-modulo Tipo de Gestion, considerando la opcion exportar a excel, hacer clic en enlace Tipo Gestion para eliminar registro, finalizando con la consulta mediante el filtro Tipo Gestion con el dato SMS</v>
      </c>
      <c r="L4" s="12" t="str">
        <f t="shared" ref="L4:L17" si="1">CONCATENATE("Acceder a sistema Cartera con usuario que posee perfil para ingresar  al modulo Maestro, sub-modulo Tipo de Gestion",IF(B4=1,", hacer clic en boton agregar",IF(C4=1,", hacer clic en boton eliminar",IF(D4=1,", hacer clic en boton modificar"))),IF(E4=1,", hacer clic en boton exportar a excel",""),IF(F4=1,", hacer clic en enlace Tipo Gestion para modificar registro",IF(G4=1,", hacer clic en enlace Tipo Gestion para eliminar registro","")),IF(H4=1,", finalizando con la consulta mediante el filtro ",""),IF(H4=1,$H$2,""),IF(H4=1," con el dato ",""),IF(H4=1,I4,""))</f>
        <v>Acceder a sistema Cartera con usuario que posee perfil para ingresar  al modulo Maestro, sub-modulo Tipo de Gestion, hacer clic en boton agregar, hacer clic en boton exportar a excel, hacer clic en enlace Tipo Gestion para eliminar registro, finalizando con la consulta mediante el filtro Tipo Gestion con el dato SMS</v>
      </c>
      <c r="M4" s="7" t="s">
        <v>78</v>
      </c>
    </row>
    <row r="5" spans="1:13" s="1" customFormat="1" x14ac:dyDescent="0.25">
      <c r="A5" s="8">
        <v>1</v>
      </c>
      <c r="B5" s="5">
        <v>1</v>
      </c>
      <c r="C5" s="5"/>
      <c r="D5" s="8"/>
      <c r="E5" s="18"/>
      <c r="F5" s="5">
        <v>1</v>
      </c>
      <c r="G5" s="8"/>
      <c r="H5" s="9"/>
      <c r="I5" s="23"/>
      <c r="J5" s="7" t="s">
        <v>390</v>
      </c>
      <c r="K5" s="12" t="str">
        <f t="shared" si="0"/>
        <v>Validar funcionalidad Agregar del modulo Maestro, sub-modulo Tipo de Gestion, hacer clic en enlace Tipo gestion para modificar registro</v>
      </c>
      <c r="L5" s="12" t="str">
        <f t="shared" si="1"/>
        <v>Acceder a sistema Cartera con usuario que posee perfil para ingresar  al modulo Maestro, sub-modulo Tipo de Gestion, hacer clic en boton agregar, hacer clic en enlace Tipo Gestion para modificar registro</v>
      </c>
      <c r="M5" s="7" t="s">
        <v>78</v>
      </c>
    </row>
    <row r="6" spans="1:13" s="1" customFormat="1" x14ac:dyDescent="0.25">
      <c r="A6" s="8">
        <v>1</v>
      </c>
      <c r="B6" s="5">
        <v>1</v>
      </c>
      <c r="C6" s="5"/>
      <c r="D6" s="8"/>
      <c r="E6" s="18">
        <v>1</v>
      </c>
      <c r="F6" s="5"/>
      <c r="G6" s="8">
        <v>1</v>
      </c>
      <c r="H6" s="9"/>
      <c r="I6" s="23"/>
      <c r="J6" s="7" t="s">
        <v>391</v>
      </c>
      <c r="K6" s="12" t="str">
        <f t="shared" si="0"/>
        <v>Validar funcionalidad Agregar del modulo Maestro, sub-modulo Tipo de Gestion, considerando la opcion exportar a excel, hacer clic en enlace Tipo Gestion para eliminar registro</v>
      </c>
      <c r="L6" s="12" t="str">
        <f t="shared" si="1"/>
        <v>Acceder a sistema Cartera con usuario que posee perfil para ingresar  al modulo Maestro, sub-modulo Tipo de Gestion, hacer clic en boton agregar, hacer clic en boton exportar a excel, hacer clic en enlace Tipo Gestion para eliminar registro</v>
      </c>
      <c r="M6" s="7" t="s">
        <v>78</v>
      </c>
    </row>
    <row r="7" spans="1:13" s="1" customFormat="1" x14ac:dyDescent="0.25">
      <c r="A7" s="8">
        <v>1</v>
      </c>
      <c r="B7" s="5">
        <v>1</v>
      </c>
      <c r="C7" s="5"/>
      <c r="D7" s="8"/>
      <c r="E7" s="18"/>
      <c r="F7" s="5"/>
      <c r="G7" s="8"/>
      <c r="H7" s="9"/>
      <c r="I7" s="23"/>
      <c r="J7" s="7" t="s">
        <v>392</v>
      </c>
      <c r="K7" s="12" t="str">
        <f t="shared" si="0"/>
        <v>Validar funcionalidad Agregar del modulo Maestro, sub-modulo Tipo de Gestion</v>
      </c>
      <c r="L7" s="12" t="str">
        <f t="shared" si="1"/>
        <v>Acceder a sistema Cartera con usuario que posee perfil para ingresar  al modulo Maestro, sub-modulo Tipo de Gestion, hacer clic en boton agregar</v>
      </c>
      <c r="M7" s="31" t="s">
        <v>78</v>
      </c>
    </row>
    <row r="8" spans="1:13" s="1" customFormat="1" x14ac:dyDescent="0.25">
      <c r="A8" s="8">
        <v>1</v>
      </c>
      <c r="C8" s="5">
        <v>1</v>
      </c>
      <c r="D8" s="8"/>
      <c r="E8" s="18">
        <v>1</v>
      </c>
      <c r="F8" s="5">
        <v>1</v>
      </c>
      <c r="G8" s="8"/>
      <c r="H8" s="9">
        <v>1</v>
      </c>
      <c r="I8" s="23" t="s">
        <v>381</v>
      </c>
      <c r="J8" s="7" t="s">
        <v>393</v>
      </c>
      <c r="K8" s="12" t="str">
        <f t="shared" si="0"/>
        <v>Validar funcionalidad Eliminar del modulo Maestro, sub-modulo Tipo de Gestion, considerando la opcion exportar a excel, hacer clic en enlace Tipo gestion para modificar registro, finalizando con la consulta mediante el filtro Tipo Gestion con el dato Email</v>
      </c>
      <c r="L8" s="12" t="str">
        <f t="shared" si="1"/>
        <v>Acceder a sistema Cartera con usuario que posee perfil para ingresar  al modulo Maestro, sub-modulo Tipo de Gestion, hacer clic en boton eliminar, hacer clic en boton exportar a excel, hacer clic en enlace Tipo Gestion para modificar registro, finalizando con la consulta mediante el filtro Tipo Gestion con el dato Email</v>
      </c>
      <c r="M8" s="7" t="s">
        <v>79</v>
      </c>
    </row>
    <row r="9" spans="1:13" s="1" customFormat="1" x14ac:dyDescent="0.25">
      <c r="A9" s="8">
        <v>1</v>
      </c>
      <c r="C9" s="5">
        <v>1</v>
      </c>
      <c r="D9" s="8"/>
      <c r="E9" s="18">
        <v>1</v>
      </c>
      <c r="F9" s="5"/>
      <c r="G9" s="8">
        <v>1</v>
      </c>
      <c r="H9" s="9">
        <v>1</v>
      </c>
      <c r="I9" s="23" t="s">
        <v>382</v>
      </c>
      <c r="J9" s="7" t="s">
        <v>394</v>
      </c>
      <c r="K9" s="12" t="str">
        <f t="shared" si="0"/>
        <v>Validar funcionalidad Eliminar del modulo Maestro, sub-modulo Tipo de Gestion, considerando la opcion exportar a excel, hacer clic en enlace Tipo Gestion para eliminar registro, finalizando con la consulta mediante el filtro Tipo Gestion con el dato Telf</v>
      </c>
      <c r="L9" s="12" t="str">
        <f t="shared" si="1"/>
        <v>Acceder a sistema Cartera con usuario que posee perfil para ingresar  al modulo Maestro, sub-modulo Tipo de Gestion, hacer clic en boton eliminar, hacer clic en boton exportar a excel, hacer clic en enlace Tipo Gestion para eliminar registro, finalizando con la consulta mediante el filtro Tipo Gestion con el dato Telf</v>
      </c>
      <c r="M9" s="7" t="s">
        <v>79</v>
      </c>
    </row>
    <row r="10" spans="1:13" x14ac:dyDescent="0.25">
      <c r="A10" s="8">
        <v>1</v>
      </c>
      <c r="C10" s="5">
        <v>1</v>
      </c>
      <c r="D10" s="8"/>
      <c r="F10" s="5">
        <v>1</v>
      </c>
      <c r="G10" s="8"/>
      <c r="H10" s="9"/>
      <c r="I10" s="23"/>
      <c r="J10" s="7" t="s">
        <v>395</v>
      </c>
      <c r="K10" s="12" t="str">
        <f t="shared" si="0"/>
        <v>Validar funcionalidad Eliminar del modulo Maestro, sub-modulo Tipo de Gestion, hacer clic en enlace Tipo gestion para modificar registro</v>
      </c>
      <c r="L10" s="12" t="str">
        <f t="shared" si="1"/>
        <v>Acceder a sistema Cartera con usuario que posee perfil para ingresar  al modulo Maestro, sub-modulo Tipo de Gestion, hacer clic en boton eliminar, hacer clic en enlace Tipo Gestion para modificar registro</v>
      </c>
      <c r="M10" s="7" t="s">
        <v>79</v>
      </c>
    </row>
    <row r="11" spans="1:13" x14ac:dyDescent="0.25">
      <c r="A11" s="8">
        <v>1</v>
      </c>
      <c r="C11" s="5">
        <v>1</v>
      </c>
      <c r="D11" s="8"/>
      <c r="E11" s="18">
        <v>1</v>
      </c>
      <c r="F11" s="5"/>
      <c r="G11" s="8">
        <v>1</v>
      </c>
      <c r="H11" s="9"/>
      <c r="I11" s="23"/>
      <c r="J11" s="7" t="s">
        <v>396</v>
      </c>
      <c r="K11" s="12" t="str">
        <f t="shared" si="0"/>
        <v>Validar funcionalidad Eliminar del modulo Maestro, sub-modulo Tipo de Gestion, considerando la opcion exportar a excel, hacer clic en enlace Tipo Gestion para eliminar registro</v>
      </c>
      <c r="L11" s="12" t="str">
        <f t="shared" si="1"/>
        <v>Acceder a sistema Cartera con usuario que posee perfil para ingresar  al modulo Maestro, sub-modulo Tipo de Gestion, hacer clic en boton eliminar, hacer clic en boton exportar a excel, hacer clic en enlace Tipo Gestion para eliminar registro</v>
      </c>
      <c r="M11" s="7" t="s">
        <v>79</v>
      </c>
    </row>
    <row r="12" spans="1:13" x14ac:dyDescent="0.25">
      <c r="A12" s="8">
        <v>1</v>
      </c>
      <c r="C12" s="5">
        <v>1</v>
      </c>
      <c r="D12" s="8"/>
      <c r="F12" s="5"/>
      <c r="G12" s="8"/>
      <c r="H12" s="9"/>
      <c r="I12" s="23"/>
      <c r="J12" s="7" t="s">
        <v>397</v>
      </c>
      <c r="K12" s="12" t="str">
        <f t="shared" si="0"/>
        <v>Validar funcionalidad Eliminar del modulo Maestro, sub-modulo Tipo de Gestion</v>
      </c>
      <c r="L12" s="12" t="str">
        <f t="shared" si="1"/>
        <v>Acceder a sistema Cartera con usuario que posee perfil para ingresar  al modulo Maestro, sub-modulo Tipo de Gestion, hacer clic en boton eliminar</v>
      </c>
      <c r="M12" s="31" t="s">
        <v>79</v>
      </c>
    </row>
    <row r="13" spans="1:13" x14ac:dyDescent="0.25">
      <c r="A13" s="8">
        <v>1</v>
      </c>
      <c r="D13" s="5">
        <v>1</v>
      </c>
      <c r="E13" s="18">
        <v>1</v>
      </c>
      <c r="F13" s="5">
        <v>1</v>
      </c>
      <c r="G13" s="8"/>
      <c r="H13" s="9">
        <v>1</v>
      </c>
      <c r="I13" s="23" t="s">
        <v>383</v>
      </c>
      <c r="J13" s="7" t="s">
        <v>398</v>
      </c>
      <c r="K13" s="12" t="str">
        <f t="shared" si="0"/>
        <v>Validar funcionalidad Modificar del modulo Maestro, sub-modulo Tipo de Gestion, considerando la opcion exportar a excel, hacer clic en enlace Tipo gestion para modificar registro, finalizando con la consulta mediante el filtro Tipo Gestion con el dato Terreno</v>
      </c>
      <c r="L13" s="12" t="str">
        <f t="shared" si="1"/>
        <v>Acceder a sistema Cartera con usuario que posee perfil para ingresar  al modulo Maestro, sub-modulo Tipo de Gestion, hacer clic en boton modificar, hacer clic en boton exportar a excel, hacer clic en enlace Tipo Gestion para modificar registro, finalizando con la consulta mediante el filtro Tipo Gestion con el dato Terreno</v>
      </c>
      <c r="M13" s="7" t="s">
        <v>126</v>
      </c>
    </row>
    <row r="14" spans="1:13" x14ac:dyDescent="0.25">
      <c r="A14" s="8">
        <v>1</v>
      </c>
      <c r="D14" s="5">
        <v>1</v>
      </c>
      <c r="E14" s="18">
        <v>1</v>
      </c>
      <c r="F14" s="5"/>
      <c r="G14" s="8">
        <v>1</v>
      </c>
      <c r="H14" s="9">
        <v>1</v>
      </c>
      <c r="I14" s="23" t="s">
        <v>384</v>
      </c>
      <c r="J14" s="7" t="s">
        <v>399</v>
      </c>
      <c r="K14" s="12" t="str">
        <f t="shared" si="0"/>
        <v>Validar funcionalidad Modificar del modulo Maestro, sub-modulo Tipo de Gestion, considerando la opcion exportar a excel, hacer clic en enlace Tipo Gestion para eliminar registro, finalizando con la consulta mediante el filtro Tipo Gestion con el dato Administracion</v>
      </c>
      <c r="L14" s="12" t="str">
        <f t="shared" si="1"/>
        <v>Acceder a sistema Cartera con usuario que posee perfil para ingresar  al modulo Maestro, sub-modulo Tipo de Gestion, hacer clic en boton modificar, hacer clic en boton exportar a excel, hacer clic en enlace Tipo Gestion para eliminar registro, finalizando con la consulta mediante el filtro Tipo Gestion con el dato Administracion</v>
      </c>
      <c r="M14" s="7" t="s">
        <v>126</v>
      </c>
    </row>
    <row r="15" spans="1:13" x14ac:dyDescent="0.25">
      <c r="A15" s="8">
        <v>1</v>
      </c>
      <c r="D15" s="5">
        <v>1</v>
      </c>
      <c r="F15" s="5">
        <v>1</v>
      </c>
      <c r="G15" s="8"/>
      <c r="H15" s="9"/>
      <c r="I15" s="22"/>
      <c r="J15" s="7" t="s">
        <v>400</v>
      </c>
      <c r="K15" s="12" t="str">
        <f t="shared" si="0"/>
        <v>Validar funcionalidad Modificar del modulo Maestro, sub-modulo Tipo de Gestion, hacer clic en enlace Tipo gestion para modificar registro</v>
      </c>
      <c r="L15" s="12" t="str">
        <f t="shared" si="1"/>
        <v>Acceder a sistema Cartera con usuario que posee perfil para ingresar  al modulo Maestro, sub-modulo Tipo de Gestion, hacer clic en boton modificar, hacer clic en enlace Tipo Gestion para modificar registro</v>
      </c>
      <c r="M15" s="7" t="s">
        <v>126</v>
      </c>
    </row>
    <row r="16" spans="1:13" x14ac:dyDescent="0.25">
      <c r="A16" s="8">
        <v>1</v>
      </c>
      <c r="D16" s="5">
        <v>1</v>
      </c>
      <c r="E16" s="18">
        <v>1</v>
      </c>
      <c r="F16" s="5"/>
      <c r="G16" s="8">
        <v>1</v>
      </c>
      <c r="H16" s="9"/>
      <c r="I16" s="10"/>
      <c r="J16" s="7" t="s">
        <v>401</v>
      </c>
      <c r="K16" s="12" t="str">
        <f t="shared" si="0"/>
        <v>Validar funcionalidad Modificar del modulo Maestro, sub-modulo Tipo de Gestion, considerando la opcion exportar a excel, hacer clic en enlace Tipo Gestion para eliminar registro</v>
      </c>
      <c r="L16" s="12" t="str">
        <f t="shared" si="1"/>
        <v>Acceder a sistema Cartera con usuario que posee perfil para ingresar  al modulo Maestro, sub-modulo Tipo de Gestion, hacer clic en boton modificar, hacer clic en boton exportar a excel, hacer clic en enlace Tipo Gestion para eliminar registro</v>
      </c>
      <c r="M16" s="7" t="s">
        <v>126</v>
      </c>
    </row>
    <row r="17" spans="1:13" x14ac:dyDescent="0.25">
      <c r="A17" s="8">
        <v>1</v>
      </c>
      <c r="D17" s="5">
        <v>1</v>
      </c>
      <c r="F17" s="5"/>
      <c r="G17" s="8"/>
      <c r="H17" s="9"/>
      <c r="I17" s="10"/>
      <c r="J17" s="7" t="s">
        <v>403</v>
      </c>
      <c r="K17" s="12" t="str">
        <f t="shared" si="0"/>
        <v>Validar funcionalidad Modificar del modulo Maestro, sub-modulo Tipo de Gestion</v>
      </c>
      <c r="L17" s="12" t="str">
        <f t="shared" si="1"/>
        <v>Acceder a sistema Cartera con usuario que posee perfil para ingresar  al modulo Maestro, sub-modulo Tipo de Gestion,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402</v>
      </c>
      <c r="K24" s="12" t="s">
        <v>386</v>
      </c>
      <c r="L24" s="39" t="s">
        <v>387</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selection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21.140625" style="2" customWidth="1"/>
    <col min="12" max="12" width="58.28515625" style="6" customWidth="1"/>
    <col min="13" max="13" width="255.42578125" style="12" customWidth="1"/>
    <col min="14" max="14" width="255.42578125" style="7" customWidth="1"/>
    <col min="15" max="15" width="79" style="7" bestFit="1" customWidth="1"/>
  </cols>
  <sheetData>
    <row r="1" spans="1:15" s="4" customFormat="1" ht="42" customHeight="1" x14ac:dyDescent="0.2">
      <c r="A1" s="55" t="s">
        <v>346</v>
      </c>
      <c r="B1" s="58" t="s">
        <v>5</v>
      </c>
      <c r="C1" s="48"/>
      <c r="D1" s="49"/>
      <c r="E1" s="56" t="s">
        <v>9</v>
      </c>
      <c r="F1" s="57" t="s">
        <v>365</v>
      </c>
      <c r="G1" s="49"/>
      <c r="H1" s="57" t="s">
        <v>366</v>
      </c>
      <c r="I1" s="49"/>
      <c r="J1" s="52" t="s">
        <v>11</v>
      </c>
      <c r="K1" s="54"/>
      <c r="L1" s="43" t="s">
        <v>0</v>
      </c>
      <c r="M1" s="43" t="s">
        <v>2</v>
      </c>
      <c r="N1" s="43" t="s">
        <v>1</v>
      </c>
      <c r="O1" s="43" t="s">
        <v>3</v>
      </c>
    </row>
    <row r="2" spans="1:15" s="14" customFormat="1" ht="88.5" customHeight="1" x14ac:dyDescent="0.25">
      <c r="A2" s="46"/>
      <c r="B2" s="21" t="s">
        <v>6</v>
      </c>
      <c r="C2" s="21" t="s">
        <v>7</v>
      </c>
      <c r="D2" s="38" t="s">
        <v>8</v>
      </c>
      <c r="E2" s="44"/>
      <c r="F2" s="21" t="s">
        <v>8</v>
      </c>
      <c r="G2" s="38" t="s">
        <v>7</v>
      </c>
      <c r="H2" s="21" t="s">
        <v>367</v>
      </c>
      <c r="I2" s="38" t="s">
        <v>368</v>
      </c>
      <c r="J2" s="20" t="s">
        <v>365</v>
      </c>
      <c r="K2" s="19" t="s">
        <v>14</v>
      </c>
      <c r="L2" s="44"/>
      <c r="M2" s="44"/>
      <c r="N2" s="44"/>
      <c r="O2" s="44"/>
    </row>
    <row r="3" spans="1:15" s="1" customFormat="1" x14ac:dyDescent="0.25">
      <c r="A3" s="8">
        <v>1</v>
      </c>
      <c r="B3" s="5">
        <v>1</v>
      </c>
      <c r="C3" s="5"/>
      <c r="D3" s="8"/>
      <c r="E3" s="18">
        <v>1</v>
      </c>
      <c r="F3" s="5">
        <v>1</v>
      </c>
      <c r="G3" s="8"/>
      <c r="H3" s="5">
        <v>1</v>
      </c>
      <c r="I3" s="8"/>
      <c r="J3" s="9">
        <v>1</v>
      </c>
      <c r="K3" s="23" t="s">
        <v>369</v>
      </c>
      <c r="L3" s="7" t="s">
        <v>349</v>
      </c>
      <c r="M3" s="12" t="str">
        <f>CONCATENATE("Validar funcionalidad ",IF(B3=1,$B$2,IF(C3=1,$C$2,IF(D3=1,$D$2,"")))," del modulo Maestro, sub-modulo Ubicaciones Pagarés",IF(E3=1,", considenado la opcion exportar a excel",""),IF(F3=1,", hacer clic en enlace pagare descripcion para modificar registro",IF(G3=1,", hacer clic en enlace pagare descripcion para eliminar registro","")),IF(H3=1,", hacer clic en enlace motivo traslado para seleccionar check ubicacion global",""),IF(I3=1,", hacer clic en enlace motivo traslado para ingresar ID Motivo de Traslado",""),IF(J3=1,". Finalizando con la consulta del registro, usando el filtro ",IF(J3=1,". Finalizando con la consulta del registro, usando el filtro","")),IF(J3=1,$J$2,""),IF(J3=1," con el dato ",""),IF(J3=1,K3,""))</f>
        <v>Validar funcionalidad Agregar del modulo Maestro, sub-modulo Ubicaciones Pagarés, considenado la opcion exportar a excel, hacer clic en enlace pagare descripcion para modificar registro, hacer clic en enlace motivo traslado para seleccionar check ubicacion global. Finalizando con la consulta del registro, usando el filtro Pagaré Descripción con el dato Afianza</v>
      </c>
      <c r="N3" s="7" t="str">
        <f>CONCATENATE("Acceder a sistema cartera con usuario que poseea perfil para ingresar al modulo Maestro, sub-modulo Ubicaciones Pagarés, ",IF(B3=1,"hacer clic en boton Agregar para crear nuevo registro",IF(C3=1,"hacer clic en boton Eliminar",IF(D3=1,"hacer clic en boton Modificar para editar informacion del registro",""))),IF(E3=1,", hacer clic en exportar a excel",""),IF(F3=1,", hacer clic en enlace pagare descripcion para modificar registro",""),IF(G3=1,", hacer clic en enlace pagare descripcion para eliminar registro",""),IF(H3=1,", hacer clic en enlace motivo traslado para seleccionar check ubicacion",""),IF(I3=1,", hacer clic en enlace motivo traslado para ingresar ID Motivo de Traslado",""),IF(J3=1,", realizar consulta con el filtro ",""),IF(J3=1,$J$2,""),IF(J3=1," con el dato ",""),IF(J3=1,K3,""))</f>
        <v>Acceder a sistema cartera con usuario que poseea perfil para ingresar al modulo Maestro, sub-modulo Ubicaciones Pagarés, hacer clic en boton Agregar para crear nuevo registro, hacer clic en exportar a excel, hacer clic en enlace pagare descripcion para modificar registro, hacer clic en enlace motivo traslado para seleccionar check ubicacion, realizar consulta con el filtro Pagaré Descripción con el dato Afianza</v>
      </c>
      <c r="O3" s="7" t="s">
        <v>78</v>
      </c>
    </row>
    <row r="4" spans="1:15" s="1" customFormat="1" x14ac:dyDescent="0.25">
      <c r="A4" s="8">
        <v>1</v>
      </c>
      <c r="B4" s="5">
        <v>1</v>
      </c>
      <c r="C4" s="5"/>
      <c r="D4" s="8"/>
      <c r="E4" s="18">
        <v>1</v>
      </c>
      <c r="F4" s="5"/>
      <c r="G4" s="8">
        <v>1</v>
      </c>
      <c r="H4" s="5"/>
      <c r="I4" s="8">
        <v>1</v>
      </c>
      <c r="J4" s="9"/>
      <c r="K4" s="10"/>
      <c r="L4" s="7" t="s">
        <v>350</v>
      </c>
      <c r="M4" s="12" t="str">
        <f t="shared" ref="M4:M17" si="0">CONCATENATE("Validar funcionalidad ",IF(B4=1,$B$2,IF(C4=1,$C$2,IF(D4=1,$D$2,"")))," del modulo Maestro, sub-modulo Ubicaciones Pagarés",IF(E4=1,", considenado la opcion exportar a excel",""),IF(F4=1,", hacer clic en enlace pagare descripcion para modificar registro",IF(G4=1,", hacer clic en enlace pagare descripcion para eliminar registro","")),IF(H4=1,", hacer clic en enlace motivo traslado para seleccionar check ubicacion global",""),IF(I4=1,", hacer clic en enlace motivo traslado para ingresar ID Motivo de Traslado",""),IF(J4=1,". Finalizando con la consulta del registro, usando el filtro ",IF(J4=1,". Finalizando con la consulta del registro, usando el filtro","")),IF(J4=1,$J$2,""),IF(J4=1," con el dato ",""),IF(J4=1,K4,""))</f>
        <v>Validar funcionalidad Agregar del modulo Maestro, sub-modulo Ubicaciones Pagarés, considenado la opcion exportar a excel, hacer clic en enlace pagare descripcion para eliminar registro, hacer clic en enlace motivo traslado para ingresar ID Motivo de Traslado</v>
      </c>
      <c r="N4" s="7" t="str">
        <f t="shared" ref="N4:N17" si="1">CONCATENATE("Acceder a sistema cartera con usuario que poseea perfil para ingresar al modulo Maestro, sub-modulo Ubicaciones Pagarés, ",IF(B4=1,"hacer clic en boton Agregar para crear nuevo registro",IF(C4=1,"hacer clic en boton Eliminar",IF(D4=1,"hacer clic en boton Modificar para editar informacion del registro",""))),IF(E4=1,", hacer clic en exportar a excel",""),IF(F4=1,", hacer clic en enlace pagare descripcion para modificar registro",""),IF(G4=1,", hacer clic en enlace pagare descripcion para eliminar registro",""),IF(H4=1,", hacer clic en enlace motivo traslado para seleccionar check ubicacion",""),IF(I4=1,", hacer clic en enlace motivo traslado para ingresar ID Motivo de Traslado",""),IF(J4=1,", realizar consulta con el filtro ",""),IF(J4=1,$J$2,""),IF(J4=1," con el dato ",""),IF(J4=1,K4,""))</f>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ingresar ID Motivo de Traslado</v>
      </c>
      <c r="O4" s="7" t="s">
        <v>78</v>
      </c>
    </row>
    <row r="5" spans="1:15" s="1" customFormat="1" x14ac:dyDescent="0.25">
      <c r="A5" s="8">
        <v>1</v>
      </c>
      <c r="B5" s="5">
        <v>1</v>
      </c>
      <c r="C5" s="5"/>
      <c r="D5" s="8"/>
      <c r="E5" s="18"/>
      <c r="F5" s="5">
        <v>1</v>
      </c>
      <c r="G5" s="8"/>
      <c r="H5" s="5"/>
      <c r="I5" s="8"/>
      <c r="J5" s="9">
        <v>1</v>
      </c>
      <c r="K5" s="23" t="s">
        <v>15</v>
      </c>
      <c r="L5" s="7" t="s">
        <v>351</v>
      </c>
      <c r="M5" s="12" t="str">
        <f t="shared" si="0"/>
        <v>Validar funcionalidad Agregar del modulo Maestro, sub-modulo Ubicaciones Pagarés, hacer clic en enlace pagare descripcion para modificar registro. Finalizando con la consulta del registro, usando el filtro Pagaré Descripción con el dato Banco BCI</v>
      </c>
      <c r="N5" s="7" t="str">
        <f t="shared" si="1"/>
        <v>Acceder a sistema cartera con usuario que poseea perfil para ingresar al modulo Maestro, sub-modulo Ubicaciones Pagarés, hacer clic en boton Agregar para crear nuevo registro, hacer clic en enlace pagare descripcion para modificar registro, realizar consulta con el filtro Pagaré Descripción con el dato Banco BCI</v>
      </c>
      <c r="O5" s="7" t="s">
        <v>78</v>
      </c>
    </row>
    <row r="6" spans="1:15" s="1" customFormat="1" x14ac:dyDescent="0.25">
      <c r="A6" s="8">
        <v>1</v>
      </c>
      <c r="B6" s="5">
        <v>1</v>
      </c>
      <c r="C6" s="5"/>
      <c r="D6" s="8"/>
      <c r="E6" s="18">
        <v>1</v>
      </c>
      <c r="F6" s="5"/>
      <c r="G6" s="8">
        <v>1</v>
      </c>
      <c r="H6" s="5">
        <v>1</v>
      </c>
      <c r="I6" s="8">
        <v>1</v>
      </c>
      <c r="J6" s="9"/>
      <c r="K6" s="10"/>
      <c r="L6" s="7" t="s">
        <v>352</v>
      </c>
      <c r="M6" s="12" t="str">
        <f t="shared" si="0"/>
        <v>Validar funcionalidad Agregar del modulo Maestro, sub-modulo Ubicaciones Pagarés, considenado la opcion exportar a excel, hacer clic en enlace pagare descripcion para eliminar registro, hacer clic en enlace motivo traslado para seleccionar check ubicacion global, hacer clic en enlace motivo traslado para ingresar ID Motivo de Traslado</v>
      </c>
      <c r="N6" s="7" t="str">
        <f t="shared" si="1"/>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seleccionar check ubicacion, hacer clic en enlace motivo traslado para ingresar ID Motivo de Traslado</v>
      </c>
      <c r="O6" s="7" t="s">
        <v>78</v>
      </c>
    </row>
    <row r="7" spans="1:15" s="33" customFormat="1" x14ac:dyDescent="0.25">
      <c r="A7" s="26">
        <v>1</v>
      </c>
      <c r="B7" s="27">
        <v>1</v>
      </c>
      <c r="C7" s="27"/>
      <c r="D7" s="26"/>
      <c r="E7" s="28"/>
      <c r="F7" s="27"/>
      <c r="G7" s="26"/>
      <c r="H7" s="27">
        <v>1</v>
      </c>
      <c r="I7" s="26"/>
      <c r="J7" s="29"/>
      <c r="K7" s="30"/>
      <c r="L7" s="31" t="s">
        <v>353</v>
      </c>
      <c r="M7" s="12" t="str">
        <f t="shared" si="0"/>
        <v>Validar funcionalidad Agregar del modulo Maestro, sub-modulo Ubicaciones Pagarés, hacer clic en enlace motivo traslado para seleccionar check ubicacion global</v>
      </c>
      <c r="N7" s="7" t="str">
        <f t="shared" si="1"/>
        <v>Acceder a sistema cartera con usuario que poseea perfil para ingresar al modulo Maestro, sub-modulo Ubicaciones Pagarés, hacer clic en boton Agregar para crear nuevo registro, hacer clic en enlace motivo traslado para seleccionar check ubicacion</v>
      </c>
      <c r="O7" s="31" t="s">
        <v>78</v>
      </c>
    </row>
    <row r="8" spans="1:15" s="1" customFormat="1" x14ac:dyDescent="0.25">
      <c r="A8" s="8">
        <v>1</v>
      </c>
      <c r="C8" s="5">
        <v>1</v>
      </c>
      <c r="D8" s="8"/>
      <c r="E8" s="18">
        <v>1</v>
      </c>
      <c r="F8" s="5">
        <v>1</v>
      </c>
      <c r="G8" s="8"/>
      <c r="H8" s="5"/>
      <c r="I8" s="8">
        <v>1</v>
      </c>
      <c r="J8" s="9">
        <v>1</v>
      </c>
      <c r="K8" s="23" t="s">
        <v>371</v>
      </c>
      <c r="L8" s="7" t="s">
        <v>354</v>
      </c>
      <c r="M8" s="12" t="str">
        <f t="shared" si="0"/>
        <v>Validar funcionalidad Eliminar del modulo Maestro, sub-modulo Ubicaciones Pagarés, considenado la opcion exportar a excel, hacer clic en enlace pagare descripcion para modificar registro, hacer clic en enlace motivo traslado para ingresar ID Motivo de Traslado. Finalizando con la consulta del registro, usando el filtro Pagaré Descripción con el dato Global</v>
      </c>
      <c r="N8" s="7" t="str">
        <f t="shared" si="1"/>
        <v>Acceder a sistema cartera con usuario que poseea perfil para ingresar al modulo Maestro, sub-modulo Ubicaciones Pagarés, hacer clic en boton Eliminar, hacer clic en exportar a excel, hacer clic en enlace pagare descripcion para modificar registro, hacer clic en enlace motivo traslado para ingresar ID Motivo de Traslado, realizar consulta con el filtro Pagaré Descripción con el dato Global</v>
      </c>
      <c r="O8" s="7" t="s">
        <v>79</v>
      </c>
    </row>
    <row r="9" spans="1:15" s="1" customFormat="1" x14ac:dyDescent="0.25">
      <c r="A9" s="8">
        <v>1</v>
      </c>
      <c r="C9" s="5">
        <v>1</v>
      </c>
      <c r="D9" s="8"/>
      <c r="E9" s="18">
        <v>1</v>
      </c>
      <c r="F9" s="5"/>
      <c r="G9" s="8">
        <v>1</v>
      </c>
      <c r="H9" s="5"/>
      <c r="I9" s="8"/>
      <c r="J9" s="9"/>
      <c r="K9" s="10"/>
      <c r="L9" s="7" t="s">
        <v>355</v>
      </c>
      <c r="M9" s="12" t="str">
        <f t="shared" si="0"/>
        <v>Validar funcionalidad Eliminar del modulo Maestro, sub-modulo Ubicaciones Pagarés, considenado la opcion exportar a excel, hacer clic en enlace pagare descripcion para eliminar registro</v>
      </c>
      <c r="N9" s="7" t="str">
        <f t="shared" si="1"/>
        <v>Acceder a sistema cartera con usuario que poseea perfil para ingresar al modulo Maestro, sub-modulo Ubicaciones Pagarés, hacer clic en boton Eliminar, hacer clic en exportar a excel, hacer clic en enlace pagare descripcion para eliminar registro</v>
      </c>
      <c r="O9" s="7" t="s">
        <v>79</v>
      </c>
    </row>
    <row r="10" spans="1:15" x14ac:dyDescent="0.25">
      <c r="A10" s="8">
        <v>1</v>
      </c>
      <c r="C10" s="5">
        <v>1</v>
      </c>
      <c r="D10" s="8"/>
      <c r="F10" s="5">
        <v>1</v>
      </c>
      <c r="G10" s="8"/>
      <c r="H10" s="5">
        <v>1</v>
      </c>
      <c r="I10" s="8">
        <v>1</v>
      </c>
      <c r="J10" s="9">
        <v>1</v>
      </c>
      <c r="K10" s="23" t="s">
        <v>372</v>
      </c>
      <c r="L10" s="7" t="s">
        <v>356</v>
      </c>
      <c r="M10" s="12" t="str">
        <f t="shared" si="0"/>
        <v>Validar funcionalidad Eliminar del modulo Maestro, sub-modulo Ubicaciones Pagarés,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Registro</v>
      </c>
      <c r="N10" s="7" t="str">
        <f t="shared" si="1"/>
        <v>Acceder a sistema cartera con usuario que poseea perfil para ingresar al modulo Maestro, sub-modulo Ubicaciones Pagarés, hacer clic en boton Eliminar, hacer clic en enlace pagare descripcion para modificar registro, hacer clic en enlace motivo traslado para seleccionar check ubicacion, hacer clic en enlace motivo traslado para ingresar ID Motivo de Traslado, realizar consulta con el filtro Pagaré Descripción con el dato Registro</v>
      </c>
      <c r="O10" s="7" t="s">
        <v>79</v>
      </c>
    </row>
    <row r="11" spans="1:15" x14ac:dyDescent="0.25">
      <c r="A11" s="8">
        <v>1</v>
      </c>
      <c r="C11" s="5">
        <v>1</v>
      </c>
      <c r="D11" s="8"/>
      <c r="E11" s="18">
        <v>1</v>
      </c>
      <c r="F11" s="5"/>
      <c r="G11" s="8">
        <v>1</v>
      </c>
      <c r="H11" s="5">
        <v>1</v>
      </c>
      <c r="I11" s="8"/>
      <c r="J11" s="9"/>
      <c r="K11" s="10"/>
      <c r="L11" s="7" t="s">
        <v>357</v>
      </c>
      <c r="M11" s="12" t="str">
        <f t="shared" si="0"/>
        <v>Validar funcionalidad Eliminar del modulo Maestro, sub-modulo Ubicaciones Pagarés, considenado la opcion exportar a excel, hacer clic en enlace pagare descripcion para eliminar registro, hacer clic en enlace motivo traslado para seleccionar check ubicacion global</v>
      </c>
      <c r="N11" s="7" t="str">
        <f t="shared" si="1"/>
        <v>Acceder a sistema cartera con usuario que poseea perfil para ingresar al modulo Maestro, sub-modulo Ubicaciones Pagarés, hacer clic en boton Eliminar, hacer clic en exportar a excel, hacer clic en enlace pagare descripcion para eliminar registro, hacer clic en enlace motivo traslado para seleccionar check ubicacion</v>
      </c>
      <c r="O11" s="7" t="s">
        <v>79</v>
      </c>
    </row>
    <row r="12" spans="1:15" s="32" customFormat="1" x14ac:dyDescent="0.25">
      <c r="A12" s="26">
        <v>1</v>
      </c>
      <c r="C12" s="27">
        <v>1</v>
      </c>
      <c r="D12" s="26"/>
      <c r="E12" s="28"/>
      <c r="F12" s="27"/>
      <c r="G12" s="26"/>
      <c r="H12" s="27"/>
      <c r="I12" s="26">
        <v>1</v>
      </c>
      <c r="J12" s="29"/>
      <c r="K12" s="30"/>
      <c r="L12" s="31" t="s">
        <v>358</v>
      </c>
      <c r="M12" s="12" t="str">
        <f t="shared" si="0"/>
        <v>Validar funcionalidad Eliminar del modulo Maestro, sub-modulo Ubicaciones Pagarés, hacer clic en enlace motivo traslado para ingresar ID Motivo de Traslado</v>
      </c>
      <c r="N12" s="7" t="str">
        <f t="shared" si="1"/>
        <v>Acceder a sistema cartera con usuario que poseea perfil para ingresar al modulo Maestro, sub-modulo Ubicaciones Pagarés, hacer clic en boton Eliminar, hacer clic en enlace motivo traslado para ingresar ID Motivo de Traslado</v>
      </c>
      <c r="O12" s="31" t="s">
        <v>79</v>
      </c>
    </row>
    <row r="13" spans="1:15" x14ac:dyDescent="0.25">
      <c r="A13" s="8">
        <v>1</v>
      </c>
      <c r="D13" s="5">
        <v>1</v>
      </c>
      <c r="E13" s="18">
        <v>1</v>
      </c>
      <c r="F13" s="5">
        <v>1</v>
      </c>
      <c r="G13" s="8"/>
      <c r="H13" s="5">
        <v>1</v>
      </c>
      <c r="I13" s="8">
        <v>1</v>
      </c>
      <c r="J13" s="9">
        <v>1</v>
      </c>
      <c r="K13" s="23" t="s">
        <v>4</v>
      </c>
      <c r="L13" s="7" t="s">
        <v>359</v>
      </c>
      <c r="M13" s="12" t="str">
        <f t="shared" si="0"/>
        <v>Validar funcionalidad Modificar del modulo Maestro, sub-modulo Ubicaciones Pagarés, considenado la opcion exportar a excel,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Banco</v>
      </c>
      <c r="N13"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modificar registro, hacer clic en enlace motivo traslado para seleccionar check ubicacion, hacer clic en enlace motivo traslado para ingresar ID Motivo de Traslado, realizar consulta con el filtro Pagaré Descripción con el dato Banco</v>
      </c>
      <c r="O13" s="7" t="s">
        <v>126</v>
      </c>
    </row>
    <row r="14" spans="1:15" x14ac:dyDescent="0.25">
      <c r="A14" s="8">
        <v>1</v>
      </c>
      <c r="D14" s="5">
        <v>1</v>
      </c>
      <c r="E14" s="18">
        <v>1</v>
      </c>
      <c r="F14" s="5"/>
      <c r="G14" s="8">
        <v>1</v>
      </c>
      <c r="H14" s="5"/>
      <c r="I14" s="8"/>
      <c r="J14" s="9"/>
      <c r="K14" s="10"/>
      <c r="L14" s="7" t="s">
        <v>360</v>
      </c>
      <c r="M14" s="12" t="str">
        <f t="shared" si="0"/>
        <v>Validar funcionalidad Modificar del modulo Maestro, sub-modulo Ubicaciones Pagarés, considenado la opcion exportar a excel, hacer clic en enlace pagare descripcion para eliminar registro</v>
      </c>
      <c r="N14"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v>
      </c>
      <c r="O14" s="7" t="s">
        <v>126</v>
      </c>
    </row>
    <row r="15" spans="1:15" x14ac:dyDescent="0.25">
      <c r="A15" s="8">
        <v>1</v>
      </c>
      <c r="D15" s="5">
        <v>1</v>
      </c>
      <c r="F15" s="5">
        <v>1</v>
      </c>
      <c r="G15" s="8"/>
      <c r="H15" s="5">
        <v>1</v>
      </c>
      <c r="I15" s="8"/>
      <c r="J15" s="9">
        <v>1</v>
      </c>
      <c r="K15" s="23" t="s">
        <v>370</v>
      </c>
      <c r="L15" s="7" t="s">
        <v>361</v>
      </c>
      <c r="M15" s="12" t="str">
        <f t="shared" si="0"/>
        <v>Validar funcionalidad Modificar del modulo Maestro, sub-modulo Ubicaciones Pagarés, hacer clic en enlace pagare descripcion para modificar registro, hacer clic en enlace motivo traslado para seleccionar check ubicacion global. Finalizando con la consulta del registro, usando el filtro Pagaré Descripción con el dato Addwise</v>
      </c>
      <c r="N15" s="7" t="str">
        <f t="shared" si="1"/>
        <v>Acceder a sistema cartera con usuario que poseea perfil para ingresar al modulo Maestro, sub-modulo Ubicaciones Pagarés, hacer clic en boton Modificar para editar informacion del registro, hacer clic en enlace pagare descripcion para modificar registro, hacer clic en enlace motivo traslado para seleccionar check ubicacion, realizar consulta con el filtro Pagaré Descripción con el dato Addwise</v>
      </c>
      <c r="O15" s="7" t="s">
        <v>126</v>
      </c>
    </row>
    <row r="16" spans="1:15" x14ac:dyDescent="0.25">
      <c r="A16" s="8">
        <v>1</v>
      </c>
      <c r="D16" s="5">
        <v>1</v>
      </c>
      <c r="E16" s="18">
        <v>1</v>
      </c>
      <c r="F16" s="5"/>
      <c r="G16" s="8">
        <v>1</v>
      </c>
      <c r="H16" s="5"/>
      <c r="I16" s="8">
        <v>1</v>
      </c>
      <c r="J16" s="9"/>
      <c r="K16" s="10"/>
      <c r="L16" s="7" t="s">
        <v>362</v>
      </c>
      <c r="M16" s="12" t="str">
        <f t="shared" si="0"/>
        <v>Validar funcionalidad Modificar del modulo Maestro, sub-modulo Ubicaciones Pagarés, considenado la opcion exportar a excel, hacer clic en enlace pagare descripcion para eliminar registro, hacer clic en enlace motivo traslado para ingresar ID Motivo de Traslado</v>
      </c>
      <c r="N16"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 hacer clic en enlace motivo traslado para ingresar ID Motivo de Traslado</v>
      </c>
      <c r="O16" s="7" t="s">
        <v>126</v>
      </c>
    </row>
    <row r="17" spans="1:15" s="32" customFormat="1" x14ac:dyDescent="0.25">
      <c r="A17" s="26">
        <v>1</v>
      </c>
      <c r="C17" s="34"/>
      <c r="D17" s="27">
        <v>1</v>
      </c>
      <c r="E17" s="28"/>
      <c r="F17" s="27"/>
      <c r="G17" s="26"/>
      <c r="H17" s="27">
        <v>1</v>
      </c>
      <c r="I17" s="26">
        <v>1</v>
      </c>
      <c r="J17" s="29"/>
      <c r="K17" s="30"/>
      <c r="L17" s="31" t="s">
        <v>363</v>
      </c>
      <c r="M17" s="12" t="str">
        <f t="shared" si="0"/>
        <v>Validar funcionalidad Modificar del modulo Maestro, sub-modulo Ubicaciones Pagarés, hacer clic en enlace motivo traslado para seleccionar check ubicacion global, hacer clic en enlace motivo traslado para ingresar ID Motivo de Traslado</v>
      </c>
      <c r="N17" s="7" t="str">
        <f t="shared" si="1"/>
        <v>Acceder a sistema cartera con usuario que poseea perfil para ingresar al modulo Maestro, sub-modulo Ubicaciones Pagarés, hacer clic en boton Modificar para editar informacion del registro, hacer clic en enlace motivo traslado para seleccionar check ubicacion, hacer clic en enlace motivo traslado para ingresar ID Motivo de Traslado</v>
      </c>
      <c r="O17" s="31" t="s">
        <v>126</v>
      </c>
    </row>
    <row r="18" spans="1:15" s="1" customFormat="1" x14ac:dyDescent="0.25">
      <c r="A18" s="8"/>
      <c r="C18" s="5"/>
      <c r="D18" s="8"/>
      <c r="E18" s="18"/>
      <c r="F18" s="5"/>
      <c r="G18" s="8"/>
      <c r="H18" s="5"/>
      <c r="I18" s="8"/>
      <c r="J18" s="9"/>
      <c r="K18" s="10"/>
      <c r="L18" s="7"/>
      <c r="M18" s="12"/>
      <c r="N18" s="7"/>
      <c r="O18" s="31"/>
    </row>
    <row r="19" spans="1:15" s="1" customFormat="1" x14ac:dyDescent="0.25">
      <c r="A19" s="8"/>
      <c r="B19" s="5"/>
      <c r="D19" s="5"/>
      <c r="E19" s="18"/>
      <c r="F19" s="5"/>
      <c r="G19" s="8"/>
      <c r="H19" s="5"/>
      <c r="I19" s="8"/>
      <c r="J19" s="9"/>
      <c r="K19" s="10"/>
      <c r="L19" s="7"/>
      <c r="M19" s="12"/>
      <c r="N19" s="7"/>
      <c r="O19" s="7"/>
    </row>
    <row r="20" spans="1:15" s="1" customFormat="1" x14ac:dyDescent="0.25">
      <c r="A20" s="8"/>
      <c r="B20" s="5"/>
      <c r="D20" s="5"/>
      <c r="E20" s="18"/>
      <c r="F20" s="5"/>
      <c r="G20" s="8"/>
      <c r="H20" s="5"/>
      <c r="I20" s="8"/>
      <c r="J20" s="9"/>
      <c r="K20" s="10"/>
      <c r="L20" s="7"/>
      <c r="M20" s="12"/>
      <c r="N20" s="7"/>
      <c r="O20" s="7"/>
    </row>
    <row r="21" spans="1:15" s="1" customFormat="1" x14ac:dyDescent="0.25">
      <c r="A21" s="8"/>
      <c r="B21" s="5"/>
      <c r="D21" s="5"/>
      <c r="E21" s="18"/>
      <c r="F21" s="5"/>
      <c r="G21" s="8"/>
      <c r="H21" s="5"/>
      <c r="I21" s="8"/>
      <c r="J21" s="9"/>
      <c r="K21" s="10"/>
      <c r="L21" s="7"/>
      <c r="M21" s="12"/>
      <c r="N21" s="7"/>
      <c r="O21" s="7"/>
    </row>
    <row r="22" spans="1:15" s="1" customFormat="1" x14ac:dyDescent="0.25">
      <c r="A22" s="8"/>
      <c r="B22" s="5"/>
      <c r="D22" s="5"/>
      <c r="E22" s="18"/>
      <c r="F22" s="5"/>
      <c r="G22" s="8"/>
      <c r="H22" s="5"/>
      <c r="I22" s="8"/>
      <c r="J22" s="9"/>
      <c r="K22" s="10"/>
      <c r="L22" s="7"/>
      <c r="M22" s="12"/>
      <c r="N22" s="7"/>
      <c r="O22" s="7"/>
    </row>
    <row r="23" spans="1:15" s="1" customFormat="1" x14ac:dyDescent="0.25">
      <c r="A23" s="8"/>
      <c r="B23" s="5"/>
      <c r="D23" s="5"/>
      <c r="E23" s="18"/>
      <c r="F23" s="5"/>
      <c r="G23" s="8"/>
      <c r="H23" s="5"/>
      <c r="I23" s="8"/>
      <c r="J23" s="9"/>
      <c r="K23" s="10"/>
      <c r="L23" s="7"/>
      <c r="M23" s="12"/>
      <c r="N23" s="7"/>
      <c r="O23" s="7"/>
    </row>
    <row r="24" spans="1:15" s="1" customFormat="1" x14ac:dyDescent="0.25">
      <c r="A24" s="8"/>
      <c r="B24" s="5"/>
      <c r="D24" s="5"/>
      <c r="E24" s="18"/>
      <c r="F24" s="5"/>
      <c r="G24" s="8"/>
      <c r="H24" s="5"/>
      <c r="I24" s="8"/>
      <c r="J24" s="9"/>
      <c r="K24" s="10"/>
      <c r="L24" s="7"/>
      <c r="M24" s="12"/>
      <c r="N24" s="7"/>
      <c r="O24" s="7"/>
    </row>
    <row r="25" spans="1:15" s="1" customFormat="1" ht="30" x14ac:dyDescent="0.25">
      <c r="A25" s="8"/>
      <c r="B25" s="5"/>
      <c r="D25" s="5"/>
      <c r="E25" s="18"/>
      <c r="F25" s="5"/>
      <c r="G25" s="8"/>
      <c r="H25" s="5"/>
      <c r="I25" s="8"/>
      <c r="J25" s="9"/>
      <c r="K25" s="10"/>
      <c r="L25" s="7" t="s">
        <v>364</v>
      </c>
      <c r="M25" s="12" t="s">
        <v>347</v>
      </c>
      <c r="N25" s="39" t="s">
        <v>348</v>
      </c>
      <c r="O25" s="7" t="s">
        <v>299</v>
      </c>
    </row>
    <row r="26" spans="1:15" s="1" customFormat="1" x14ac:dyDescent="0.25">
      <c r="A26" s="8"/>
      <c r="B26" s="5"/>
      <c r="D26" s="5"/>
      <c r="E26" s="18"/>
      <c r="F26" s="5"/>
      <c r="G26" s="8"/>
      <c r="H26" s="5"/>
      <c r="I26" s="8"/>
      <c r="J26" s="9"/>
      <c r="K26" s="10"/>
      <c r="L26" s="7"/>
      <c r="M26" s="12"/>
      <c r="N26" s="7"/>
      <c r="O26" s="7"/>
    </row>
    <row r="27" spans="1:15" x14ac:dyDescent="0.25">
      <c r="A27" s="8"/>
      <c r="C27" s="5"/>
      <c r="D27" s="8"/>
      <c r="F27" s="5"/>
      <c r="G27" s="8"/>
      <c r="H27" s="5"/>
      <c r="I27" s="8"/>
      <c r="J27" s="9"/>
      <c r="K27" s="10"/>
      <c r="L27" s="7"/>
    </row>
    <row r="28" spans="1:15" x14ac:dyDescent="0.25">
      <c r="A28" s="8"/>
      <c r="C28" s="5"/>
      <c r="D28" s="8"/>
      <c r="F28" s="5"/>
      <c r="G28" s="8"/>
      <c r="H28" s="5"/>
      <c r="I28" s="8"/>
      <c r="J28" s="9"/>
      <c r="K28" s="10"/>
      <c r="L28" s="7"/>
    </row>
    <row r="29" spans="1:15" x14ac:dyDescent="0.25">
      <c r="A29" s="8"/>
      <c r="C29" s="5"/>
      <c r="D29" s="8"/>
      <c r="F29" s="5"/>
      <c r="G29" s="8"/>
      <c r="H29" s="5"/>
      <c r="I29" s="8"/>
      <c r="J29" s="9"/>
      <c r="K29" s="10"/>
      <c r="L29" s="7"/>
    </row>
    <row r="30" spans="1:15" x14ac:dyDescent="0.25">
      <c r="A30" s="8"/>
      <c r="C30" s="5"/>
      <c r="D30" s="8"/>
      <c r="F30" s="5"/>
      <c r="G30" s="8"/>
      <c r="H30" s="5"/>
      <c r="I30" s="8"/>
      <c r="J30" s="9"/>
      <c r="K30" s="10"/>
      <c r="L30" s="7"/>
    </row>
    <row r="31" spans="1:15" x14ac:dyDescent="0.25">
      <c r="A31" s="8"/>
      <c r="C31" s="5"/>
      <c r="D31" s="8"/>
      <c r="F31" s="5"/>
      <c r="G31" s="8"/>
      <c r="H31" s="5"/>
      <c r="I31" s="8"/>
      <c r="J31" s="9"/>
      <c r="K31" s="10"/>
      <c r="L31" s="7"/>
    </row>
    <row r="32" spans="1:15" x14ac:dyDescent="0.25">
      <c r="A32" s="8"/>
      <c r="C32" s="5"/>
      <c r="D32" s="8"/>
      <c r="F32" s="5"/>
      <c r="G32" s="8"/>
      <c r="H32" s="5"/>
      <c r="I32" s="8"/>
      <c r="J32" s="9"/>
      <c r="K32" s="10"/>
      <c r="L32" s="7"/>
    </row>
    <row r="33" spans="1:15" x14ac:dyDescent="0.25">
      <c r="A33" s="8"/>
      <c r="C33" s="5"/>
      <c r="D33" s="8"/>
      <c r="F33" s="5"/>
      <c r="G33" s="8"/>
      <c r="H33" s="5"/>
      <c r="I33" s="8"/>
      <c r="J33" s="9"/>
      <c r="K33" s="10"/>
      <c r="L33" s="7"/>
    </row>
    <row r="34" spans="1:15" s="1" customFormat="1" x14ac:dyDescent="0.25">
      <c r="A34" s="8"/>
      <c r="C34" s="5"/>
      <c r="D34" s="8"/>
      <c r="E34" s="18"/>
      <c r="F34" s="5"/>
      <c r="G34" s="8"/>
      <c r="H34" s="5"/>
      <c r="I34" s="8"/>
      <c r="J34" s="9"/>
      <c r="K34" s="10"/>
      <c r="L34" s="7"/>
      <c r="M34" s="12"/>
      <c r="N34" s="7"/>
      <c r="O34" s="7"/>
    </row>
    <row r="35" spans="1:15" s="1" customFormat="1" x14ac:dyDescent="0.25">
      <c r="A35" s="8"/>
      <c r="C35" s="5"/>
      <c r="D35" s="8"/>
      <c r="E35" s="18"/>
      <c r="F35" s="5"/>
      <c r="G35" s="8"/>
      <c r="H35" s="5"/>
      <c r="I35" s="8"/>
      <c r="J35" s="9"/>
      <c r="K35" s="10"/>
      <c r="L35" s="7"/>
      <c r="M35" s="12"/>
      <c r="N35" s="7"/>
      <c r="O35" s="7"/>
    </row>
    <row r="36" spans="1:15" s="1" customFormat="1" x14ac:dyDescent="0.25">
      <c r="A36" s="8"/>
      <c r="C36" s="5"/>
      <c r="D36" s="8"/>
      <c r="E36" s="18"/>
      <c r="F36" s="5"/>
      <c r="G36" s="8"/>
      <c r="H36" s="5"/>
      <c r="I36" s="8"/>
      <c r="J36" s="9"/>
      <c r="K36" s="10"/>
      <c r="L36" s="7"/>
      <c r="M36" s="12"/>
      <c r="N36" s="7"/>
      <c r="O36" s="7"/>
    </row>
    <row r="37" spans="1:15" s="1" customFormat="1" x14ac:dyDescent="0.25">
      <c r="A37" s="8"/>
      <c r="C37" s="5"/>
      <c r="D37" s="8"/>
      <c r="E37" s="18"/>
      <c r="F37" s="5"/>
      <c r="G37" s="8"/>
      <c r="H37" s="5"/>
      <c r="I37" s="8"/>
      <c r="J37" s="9"/>
      <c r="K37" s="10"/>
      <c r="L37" s="7"/>
      <c r="M37" s="12"/>
      <c r="N37" s="7"/>
      <c r="O37" s="7"/>
    </row>
    <row r="38" spans="1:15" s="1" customFormat="1" x14ac:dyDescent="0.25">
      <c r="A38" s="8"/>
      <c r="C38" s="5"/>
      <c r="D38" s="8"/>
      <c r="E38" s="18"/>
      <c r="F38" s="5"/>
      <c r="G38" s="8"/>
      <c r="H38" s="5"/>
      <c r="I38" s="8"/>
      <c r="J38" s="9"/>
      <c r="K38" s="10"/>
      <c r="L38" s="7"/>
      <c r="M38" s="12"/>
      <c r="N38" s="7"/>
      <c r="O38" s="7"/>
    </row>
    <row r="39" spans="1:15" s="1" customFormat="1" x14ac:dyDescent="0.25">
      <c r="A39" s="8"/>
      <c r="C39" s="5"/>
      <c r="D39" s="8"/>
      <c r="E39" s="18"/>
      <c r="F39" s="5"/>
      <c r="G39" s="8"/>
      <c r="H39" s="5"/>
      <c r="I39" s="8"/>
      <c r="J39" s="9"/>
      <c r="K39" s="10"/>
      <c r="L39" s="7"/>
      <c r="M39" s="12"/>
      <c r="N39" s="7"/>
      <c r="O39" s="7"/>
    </row>
    <row r="40" spans="1:15" x14ac:dyDescent="0.25">
      <c r="A40" s="8"/>
      <c r="C40" s="5"/>
      <c r="D40" s="8"/>
      <c r="F40" s="5"/>
      <c r="G40" s="8"/>
      <c r="H40" s="5"/>
      <c r="I40" s="8"/>
      <c r="J40" s="9"/>
      <c r="K40" s="10"/>
      <c r="L40" s="7"/>
    </row>
    <row r="41" spans="1:15" x14ac:dyDescent="0.25">
      <c r="A41" s="8"/>
      <c r="C41" s="5"/>
      <c r="D41" s="8"/>
      <c r="F41" s="5"/>
      <c r="G41" s="8"/>
      <c r="H41" s="5"/>
      <c r="I41" s="8"/>
      <c r="J41" s="9"/>
      <c r="K41" s="10"/>
      <c r="L41" s="7"/>
    </row>
    <row r="42" spans="1:15" x14ac:dyDescent="0.25">
      <c r="A42" s="8"/>
      <c r="C42" s="5"/>
      <c r="D42" s="8"/>
      <c r="F42" s="5"/>
      <c r="G42" s="8"/>
      <c r="H42" s="5"/>
      <c r="I42" s="8"/>
      <c r="J42" s="9"/>
      <c r="K42" s="10"/>
      <c r="L42" s="7"/>
    </row>
    <row r="43" spans="1:15" x14ac:dyDescent="0.25">
      <c r="A43" s="8"/>
      <c r="C43" s="5"/>
      <c r="D43" s="8"/>
      <c r="F43" s="5"/>
      <c r="G43" s="8"/>
      <c r="H43" s="5"/>
      <c r="I43" s="8"/>
      <c r="J43" s="9"/>
      <c r="K43" s="10"/>
      <c r="L43" s="7"/>
    </row>
    <row r="44" spans="1:15" x14ac:dyDescent="0.25">
      <c r="A44" s="8"/>
      <c r="C44" s="5"/>
      <c r="D44" s="8"/>
      <c r="F44" s="5"/>
      <c r="G44" s="8"/>
      <c r="H44" s="5"/>
      <c r="I44" s="8"/>
      <c r="J44" s="9"/>
      <c r="K44" s="10"/>
      <c r="L44" s="7"/>
    </row>
    <row r="45" spans="1:15" x14ac:dyDescent="0.25">
      <c r="A45" s="8"/>
      <c r="C45" s="5"/>
      <c r="D45" s="8"/>
      <c r="F45" s="5"/>
      <c r="G45" s="8"/>
      <c r="H45" s="5"/>
      <c r="I45" s="8"/>
      <c r="J45" s="9"/>
      <c r="K45" s="10"/>
      <c r="L45" s="7"/>
    </row>
    <row r="46" spans="1:15" x14ac:dyDescent="0.25">
      <c r="A46" s="8"/>
      <c r="C46" s="5"/>
      <c r="D46" s="8"/>
      <c r="F46" s="5"/>
      <c r="G46" s="8"/>
      <c r="H46" s="5"/>
      <c r="I46" s="8"/>
      <c r="J46" s="9"/>
      <c r="K46" s="10"/>
      <c r="L46" s="7"/>
    </row>
    <row r="47" spans="1:15" x14ac:dyDescent="0.25">
      <c r="A47" s="8"/>
      <c r="C47" s="5"/>
      <c r="D47" s="8"/>
      <c r="F47" s="5"/>
      <c r="G47" s="8"/>
      <c r="H47" s="5"/>
      <c r="I47" s="8"/>
      <c r="J47" s="9"/>
      <c r="K47" s="10"/>
      <c r="L47" s="7"/>
    </row>
    <row r="48" spans="1:15" x14ac:dyDescent="0.25">
      <c r="A48" s="8"/>
      <c r="C48" s="5"/>
      <c r="D48" s="8"/>
      <c r="F48" s="5"/>
      <c r="G48" s="8"/>
      <c r="H48" s="5"/>
      <c r="I48" s="8"/>
      <c r="J48" s="9"/>
      <c r="K48" s="10"/>
      <c r="L48" s="7"/>
    </row>
    <row r="49" spans="1:15" x14ac:dyDescent="0.25">
      <c r="A49" s="8"/>
      <c r="C49" s="5"/>
      <c r="D49" s="8"/>
      <c r="F49" s="5"/>
      <c r="G49" s="8"/>
      <c r="H49" s="5"/>
      <c r="I49" s="8"/>
      <c r="J49" s="9"/>
      <c r="K49" s="10"/>
      <c r="L49" s="7"/>
    </row>
    <row r="50" spans="1:15" s="1" customFormat="1" x14ac:dyDescent="0.25">
      <c r="A50" s="8"/>
      <c r="C50" s="5"/>
      <c r="D50" s="8"/>
      <c r="E50" s="18"/>
      <c r="F50" s="5"/>
      <c r="G50" s="8"/>
      <c r="H50" s="5"/>
      <c r="I50" s="8"/>
      <c r="J50" s="9"/>
      <c r="K50" s="10"/>
      <c r="L50" s="7"/>
      <c r="M50" s="12"/>
      <c r="N50" s="7"/>
      <c r="O50" s="7"/>
    </row>
  </sheetData>
  <mergeCells count="10">
    <mergeCell ref="L1:L2"/>
    <mergeCell ref="M1:M2"/>
    <mergeCell ref="N1:N2"/>
    <mergeCell ref="O1:O2"/>
    <mergeCell ref="A1:A2"/>
    <mergeCell ref="B1:D1"/>
    <mergeCell ref="E1:E2"/>
    <mergeCell ref="F1:G1"/>
    <mergeCell ref="H1:I1"/>
    <mergeCell ref="J1:K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I17" sqref="I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60.855468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437</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45</v>
      </c>
      <c r="I2" s="19" t="s">
        <v>14</v>
      </c>
      <c r="J2" s="44"/>
      <c r="K2" s="44"/>
      <c r="L2" s="44"/>
      <c r="M2" s="44"/>
    </row>
    <row r="3" spans="1:13" s="1" customFormat="1" x14ac:dyDescent="0.25">
      <c r="A3" s="8">
        <v>1</v>
      </c>
      <c r="B3" s="5">
        <v>1</v>
      </c>
      <c r="C3" s="5"/>
      <c r="D3" s="8"/>
      <c r="E3" s="18">
        <v>1</v>
      </c>
      <c r="F3" s="5">
        <v>1</v>
      </c>
      <c r="G3" s="8"/>
      <c r="H3" s="9">
        <v>1</v>
      </c>
      <c r="I3" s="23" t="s">
        <v>440</v>
      </c>
      <c r="J3" s="7" t="s">
        <v>421</v>
      </c>
      <c r="K3" s="12" t="str">
        <f>CONCATENATE("Validar funcionalidad ",IF(B3=1,$B$2,IF(C3=1,$C$2,IF(D3=1,$D$2)))," del modulo Maestro, sub-modulo Ubicaciones Vehiculos",IF(E3=1,",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Vehiculos, considerando la opcion exportar a excel, hacer clic en enlace Descripción para modificar registro, finalizando con la consulta mediante el filtro Descripción con el dato Corral</v>
      </c>
      <c r="L3" s="12" t="str">
        <f>CONCATENATE("Acceder a sistema Cartera con usuario que posee perfil para ingresar  al modulo Maestro, sub-modulo Ubicaciones Vehiculos",IF(B3=1,",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Vehiculos, hacer clic en boton agregar, hacer clic en boton exportar a excel, hacer clic en enlace Descripción para modificar registro, finalizando con la consulta mediante el filtro Descripción con el dato Corral</v>
      </c>
      <c r="M3" s="7" t="s">
        <v>78</v>
      </c>
    </row>
    <row r="4" spans="1:13" s="1" customFormat="1" x14ac:dyDescent="0.25">
      <c r="A4" s="8">
        <v>1</v>
      </c>
      <c r="B4" s="5">
        <v>1</v>
      </c>
      <c r="C4" s="5"/>
      <c r="D4" s="8"/>
      <c r="E4" s="18">
        <v>1</v>
      </c>
      <c r="F4" s="5"/>
      <c r="G4" s="8">
        <v>1</v>
      </c>
      <c r="H4" s="9">
        <v>1</v>
      </c>
      <c r="I4" s="10" t="s">
        <v>441</v>
      </c>
      <c r="J4" s="7" t="s">
        <v>422</v>
      </c>
      <c r="K4" s="12" t="str">
        <f t="shared" ref="K4:K17" si="0">CONCATENATE("Validar funcionalidad ",IF(B4=1,$B$2,IF(C4=1,$C$2,IF(D4=1,$D$2)))," del modulo Maestro, sub-modulo Ubicaciones Vehiculos",IF(E4=1,",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Ubicaciones Vehiculos, considerando la opcion exportar a excel, hacer clic en enlace Descripción para eliminar registro, finalizando con la consulta mediante el filtro Descripción con el dato En Transito</v>
      </c>
      <c r="L4" s="12" t="str">
        <f t="shared" ref="L4:L17" si="1">CONCATENATE("Acceder a sistema Cartera con usuario que posee perfil para ingresar  al modulo Maestro, sub-modulo Ubicaciones Vehiculos",IF(B4=1,",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Ubicaciones Vehiculos, hacer clic en boton agregar, hacer clic en boton exportar a excel, hacer clic en enlace Descripción para eliminar registro, finalizando con la consulta mediante el filtro Descripción con el dato En Transito</v>
      </c>
      <c r="M4" s="7" t="s">
        <v>78</v>
      </c>
    </row>
    <row r="5" spans="1:13" s="1" customFormat="1" x14ac:dyDescent="0.25">
      <c r="A5" s="8">
        <v>1</v>
      </c>
      <c r="B5" s="5">
        <v>1</v>
      </c>
      <c r="C5" s="5"/>
      <c r="D5" s="8"/>
      <c r="E5" s="18"/>
      <c r="F5" s="5">
        <v>1</v>
      </c>
      <c r="G5" s="8"/>
      <c r="H5" s="9"/>
      <c r="I5" s="10"/>
      <c r="J5" s="7" t="s">
        <v>423</v>
      </c>
      <c r="K5" s="12" t="str">
        <f t="shared" si="0"/>
        <v>Validar funcionalidad Agregar del modulo Maestro, sub-modulo Ubicaciones Vehiculos, hacer clic en enlace Descripción para modificar registro</v>
      </c>
      <c r="L5" s="12" t="str">
        <f t="shared" si="1"/>
        <v>Acceder a sistema Cartera con usuario que posee perfil para ingresar  al modulo Maestro, sub-modulo Ubicaciones Vehiculos,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424</v>
      </c>
      <c r="K6" s="12" t="str">
        <f t="shared" si="0"/>
        <v>Validar funcionalidad Agregar del modulo Maestro, sub-modulo Ubicaciones Vehiculos, considerando la opcion exportar a excel, hacer clic en enlace Descripción para eliminar registro</v>
      </c>
      <c r="L6" s="12" t="str">
        <f t="shared" si="1"/>
        <v>Acceder a sistema Cartera con usuario que posee perfil para ingresar  al modulo Maestro, sub-modulo Ubicaciones Vehiculos,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425</v>
      </c>
      <c r="K7" s="12" t="str">
        <f t="shared" si="0"/>
        <v>Validar funcionalidad Agregar del modulo Maestro, sub-modulo Ubicaciones Vehiculos</v>
      </c>
      <c r="L7" s="12" t="str">
        <f t="shared" si="1"/>
        <v>Acceder a sistema Cartera con usuario que posee perfil para ingresar  al modulo Maestro, sub-modulo Ubicaciones Vehiculos, hacer clic en boton agregar</v>
      </c>
      <c r="M7" s="31" t="s">
        <v>78</v>
      </c>
    </row>
    <row r="8" spans="1:13" s="1" customFormat="1" x14ac:dyDescent="0.25">
      <c r="A8" s="8">
        <v>1</v>
      </c>
      <c r="C8" s="5">
        <v>1</v>
      </c>
      <c r="D8" s="8"/>
      <c r="E8" s="18">
        <v>1</v>
      </c>
      <c r="F8" s="5">
        <v>1</v>
      </c>
      <c r="G8" s="8"/>
      <c r="H8" s="9">
        <v>1</v>
      </c>
      <c r="I8" s="23" t="s">
        <v>371</v>
      </c>
      <c r="J8" s="7" t="s">
        <v>426</v>
      </c>
      <c r="K8" s="12" t="str">
        <f t="shared" si="0"/>
        <v>Validar funcionalidad Eliminar del modulo Maestro, sub-modulo Ubicaciones Vehiculos, considerando la opcion exportar a excel, hacer clic en enlace Descripción para modificar registro, finalizando con la consulta mediante el filtro Descripción con el dato Global</v>
      </c>
      <c r="L8" s="12" t="str">
        <f t="shared" si="1"/>
        <v>Acceder a sistema Cartera con usuario que posee perfil para ingresar  al modulo Maestro, sub-modulo Ubicaciones Vehiculos, hacer clic en boton eliminar, hacer clic en boton exportar a excel, hacer clic en enlace Descripción para modificar registro, finalizando con la consulta mediante el filtro Descripción con el dato Global</v>
      </c>
      <c r="M8" s="7" t="s">
        <v>79</v>
      </c>
    </row>
    <row r="9" spans="1:13" s="1" customFormat="1" x14ac:dyDescent="0.25">
      <c r="A9" s="8">
        <v>1</v>
      </c>
      <c r="C9" s="5">
        <v>1</v>
      </c>
      <c r="D9" s="8"/>
      <c r="E9" s="18">
        <v>1</v>
      </c>
      <c r="F9" s="5"/>
      <c r="G9" s="8">
        <v>1</v>
      </c>
      <c r="H9" s="9">
        <v>1</v>
      </c>
      <c r="I9" s="10" t="s">
        <v>442</v>
      </c>
      <c r="J9" s="7" t="s">
        <v>427</v>
      </c>
      <c r="K9" s="12" t="str">
        <f t="shared" si="0"/>
        <v>Validar funcionalidad Eliminar del modulo Maestro, sub-modulo Ubicaciones Vehiculos, considerando la opcion exportar a excel, hacer clic en enlace Descripción para eliminar registro, finalizando con la consulta mediante el filtro Descripción con el dato Martillero</v>
      </c>
      <c r="L9" s="12" t="str">
        <f t="shared" si="1"/>
        <v>Acceder a sistema Cartera con usuario que posee perfil para ingresar  al modulo Maestro, sub-modulo Ubicaciones Vehiculos, hacer clic en boton eliminar, hacer clic en boton exportar a excel, hacer clic en enlace Descripción para eliminar registro, finalizando con la consulta mediante el filtro Descripción con el dato Martillero</v>
      </c>
      <c r="M9" s="7" t="s">
        <v>79</v>
      </c>
    </row>
    <row r="10" spans="1:13" x14ac:dyDescent="0.25">
      <c r="A10" s="8">
        <v>1</v>
      </c>
      <c r="C10" s="5">
        <v>1</v>
      </c>
      <c r="D10" s="8"/>
      <c r="F10" s="5">
        <v>1</v>
      </c>
      <c r="G10" s="8"/>
      <c r="H10" s="9"/>
      <c r="I10" s="10"/>
      <c r="J10" s="7" t="s">
        <v>428</v>
      </c>
      <c r="K10" s="12" t="str">
        <f t="shared" si="0"/>
        <v>Validar funcionalidad Eliminar del modulo Maestro, sub-modulo Ubicaciones Vehiculos, hacer clic en enlace Descripción para modificar registro</v>
      </c>
      <c r="L10" s="12" t="str">
        <f t="shared" si="1"/>
        <v>Acceder a sistema Cartera con usuario que posee perfil para ingresar  al modulo Maestro, sub-modulo Ubicaciones Vehiculos, hacer clic en boton eliminar, hacer clic en enlace Descripción para modificar registro</v>
      </c>
      <c r="M10" s="7" t="s">
        <v>79</v>
      </c>
    </row>
    <row r="11" spans="1:13" x14ac:dyDescent="0.25">
      <c r="A11" s="8">
        <v>1</v>
      </c>
      <c r="C11" s="5">
        <v>1</v>
      </c>
      <c r="D11" s="8"/>
      <c r="E11" s="18">
        <v>1</v>
      </c>
      <c r="F11" s="5"/>
      <c r="G11" s="8">
        <v>1</v>
      </c>
      <c r="H11" s="9"/>
      <c r="I11" s="10"/>
      <c r="J11" s="7" t="s">
        <v>429</v>
      </c>
      <c r="K11" s="12" t="str">
        <f t="shared" si="0"/>
        <v>Validar funcionalidad Eliminar del modulo Maestro, sub-modulo Ubicaciones Vehiculos, considerando la opcion exportar a excel, hacer clic en enlace Descripción para eliminar registro</v>
      </c>
      <c r="L11" s="12" t="str">
        <f t="shared" si="1"/>
        <v>Acceder a sistema Cartera con usuario que posee perfil para ingresar  al modulo Maestro, sub-modulo Ubicaciones Vehiculos,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430</v>
      </c>
      <c r="K12" s="12" t="str">
        <f t="shared" si="0"/>
        <v>Validar funcionalidad Eliminar del modulo Maestro, sub-modulo Ubicaciones Vehiculos</v>
      </c>
      <c r="L12" s="12" t="str">
        <f t="shared" si="1"/>
        <v>Acceder a sistema Cartera con usuario que posee perfil para ingresar  al modulo Maestro, sub-modulo Ubicaciones Vehiculos, hacer clic en boton eliminar</v>
      </c>
      <c r="M12" s="31" t="s">
        <v>79</v>
      </c>
    </row>
    <row r="13" spans="1:13" x14ac:dyDescent="0.25">
      <c r="A13" s="8">
        <v>1</v>
      </c>
      <c r="D13" s="5">
        <v>1</v>
      </c>
      <c r="E13" s="18">
        <v>1</v>
      </c>
      <c r="F13" s="5">
        <v>1</v>
      </c>
      <c r="G13" s="8"/>
      <c r="H13" s="9">
        <v>1</v>
      </c>
      <c r="I13" s="23" t="s">
        <v>443</v>
      </c>
      <c r="J13" s="7" t="s">
        <v>431</v>
      </c>
      <c r="K13" s="12" t="str">
        <f t="shared" si="0"/>
        <v>Validar funcionalidad Modificar del modulo Maestro, sub-modulo Ubicaciones Vehiculos, considerando la opcion exportar a excel, hacer clic en enlace Descripción para modificar registro, finalizando con la consulta mediante el filtro Descripción con el dato Taller</v>
      </c>
      <c r="L13" s="12" t="str">
        <f t="shared" si="1"/>
        <v>Acceder a sistema Cartera con usuario que posee perfil para ingresar  al modulo Maestro, sub-modulo Ubicaciones Vehiculos, hacer clic en boton modificar, hacer clic en boton exportar a excel, hacer clic en enlace Descripción para modificar registro, finalizando con la consulta mediante el filtro Descripción con el dato Taller</v>
      </c>
      <c r="M13" s="7" t="s">
        <v>126</v>
      </c>
    </row>
    <row r="14" spans="1:13" x14ac:dyDescent="0.25">
      <c r="A14" s="8">
        <v>1</v>
      </c>
      <c r="D14" s="5">
        <v>1</v>
      </c>
      <c r="E14" s="18">
        <v>1</v>
      </c>
      <c r="F14" s="5"/>
      <c r="G14" s="8">
        <v>1</v>
      </c>
      <c r="H14" s="9">
        <v>1</v>
      </c>
      <c r="I14" s="10" t="s">
        <v>444</v>
      </c>
      <c r="J14" s="7" t="s">
        <v>432</v>
      </c>
      <c r="K14" s="12" t="str">
        <f t="shared" si="0"/>
        <v>Validar funcionalidad Modificar del modulo Maestro, sub-modulo Ubicaciones Vehiculos, considerando la opcion exportar a excel, hacer clic en enlace Descripción para eliminar registro, finalizando con la consulta mediante el filtro Descripción con el dato Alport</v>
      </c>
      <c r="L14" s="12" t="str">
        <f t="shared" si="1"/>
        <v>Acceder a sistema Cartera con usuario que posee perfil para ingresar  al modulo Maestro, sub-modulo Ubicaciones Vehiculos, hacer clic en boton modificar, hacer clic en boton exportar a excel, hacer clic en enlace Descripción para eliminar registro, finalizando con la consulta mediante el filtro Descripción con el dato Alport</v>
      </c>
      <c r="M14" s="7" t="s">
        <v>126</v>
      </c>
    </row>
    <row r="15" spans="1:13" x14ac:dyDescent="0.25">
      <c r="A15" s="8">
        <v>1</v>
      </c>
      <c r="D15" s="5">
        <v>1</v>
      </c>
      <c r="F15" s="5">
        <v>1</v>
      </c>
      <c r="G15" s="8"/>
      <c r="H15" s="9"/>
      <c r="I15" s="22"/>
      <c r="J15" s="7" t="s">
        <v>433</v>
      </c>
      <c r="K15" s="12" t="str">
        <f t="shared" si="0"/>
        <v>Validar funcionalidad Modificar del modulo Maestro, sub-modulo Ubicaciones Vehiculos, hacer clic en enlace Descripción para modificar registro</v>
      </c>
      <c r="L15" s="12" t="str">
        <f t="shared" si="1"/>
        <v>Acceder a sistema Cartera con usuario que posee perfil para ingresar  al modulo Maestro, sub-modulo Ubicaciones Vehiculos, hacer clic en boton modificar, hacer clic en enlace Descripción para modificar registro</v>
      </c>
      <c r="M15" s="7" t="s">
        <v>126</v>
      </c>
    </row>
    <row r="16" spans="1:13" x14ac:dyDescent="0.25">
      <c r="A16" s="8">
        <v>1</v>
      </c>
      <c r="D16" s="5">
        <v>1</v>
      </c>
      <c r="E16" s="18">
        <v>1</v>
      </c>
      <c r="F16" s="5"/>
      <c r="G16" s="8">
        <v>1</v>
      </c>
      <c r="H16" s="9"/>
      <c r="I16" s="10"/>
      <c r="J16" s="7" t="s">
        <v>434</v>
      </c>
      <c r="K16" s="12" t="str">
        <f t="shared" si="0"/>
        <v>Validar funcionalidad Modificar del modulo Maestro, sub-modulo Ubicaciones Vehiculos, considerando la opcion exportar a excel, hacer clic en enlace Descripción para eliminar registro</v>
      </c>
      <c r="L16" s="12" t="str">
        <f t="shared" si="1"/>
        <v>Acceder a sistema Cartera con usuario que posee perfil para ingresar  al modulo Maestro, sub-modulo Ubicaciones Vehiculos, hacer clic en boton modificar, hacer clic en boton exportar a excel, hacer clic en enlace Descripción para eliminar registro</v>
      </c>
      <c r="M16" s="7" t="s">
        <v>126</v>
      </c>
    </row>
    <row r="17" spans="1:13" x14ac:dyDescent="0.25">
      <c r="A17" s="8">
        <v>1</v>
      </c>
      <c r="D17" s="5">
        <v>1</v>
      </c>
      <c r="F17" s="5"/>
      <c r="G17" s="8"/>
      <c r="H17" s="9"/>
      <c r="I17" s="10"/>
      <c r="J17" s="7" t="s">
        <v>435</v>
      </c>
      <c r="K17" s="12" t="str">
        <f t="shared" si="0"/>
        <v>Validar funcionalidad Modificar del modulo Maestro, sub-modulo Ubicaciones Vehiculos</v>
      </c>
      <c r="L17" s="12" t="str">
        <f t="shared" si="1"/>
        <v>Acceder a sistema Cartera con usuario que posee perfil para ingresar  al modulo Maestro, sub-modulo Ubicaciones Vehiculos,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436</v>
      </c>
      <c r="K24" s="12" t="s">
        <v>438</v>
      </c>
      <c r="L24" s="39" t="s">
        <v>439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E1" zoomScale="60" zoomScaleNormal="60" workbookViewId="0">
      <selection activeCell="M15" sqref="M1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style="6" customWidth="1"/>
    <col min="7" max="10" width="4.85546875" style="11"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456</v>
      </c>
      <c r="B1" s="47" t="s">
        <v>5</v>
      </c>
      <c r="C1" s="48"/>
      <c r="D1" s="49"/>
      <c r="E1" s="43" t="s">
        <v>9</v>
      </c>
      <c r="F1" s="42" t="s">
        <v>381</v>
      </c>
      <c r="G1" s="52" t="s">
        <v>11</v>
      </c>
      <c r="H1" s="53"/>
      <c r="I1" s="53"/>
      <c r="J1" s="53"/>
      <c r="K1" s="43" t="s">
        <v>0</v>
      </c>
      <c r="L1" s="43" t="s">
        <v>2</v>
      </c>
      <c r="M1" s="43" t="s">
        <v>1</v>
      </c>
      <c r="N1" s="43" t="s">
        <v>3</v>
      </c>
    </row>
    <row r="2" spans="1:14" s="14" customFormat="1" ht="66" customHeight="1" x14ac:dyDescent="0.25">
      <c r="A2" s="46"/>
      <c r="B2" s="21" t="s">
        <v>6</v>
      </c>
      <c r="C2" s="21" t="s">
        <v>7</v>
      </c>
      <c r="D2" s="41" t="s">
        <v>8</v>
      </c>
      <c r="E2" s="44"/>
      <c r="F2" s="40" t="s">
        <v>461</v>
      </c>
      <c r="G2" s="20" t="s">
        <v>39</v>
      </c>
      <c r="H2" s="20" t="s">
        <v>459</v>
      </c>
      <c r="I2" s="20" t="s">
        <v>381</v>
      </c>
      <c r="J2" s="20" t="s">
        <v>460</v>
      </c>
      <c r="K2" s="44"/>
      <c r="L2" s="44"/>
      <c r="M2" s="44"/>
      <c r="N2" s="44"/>
    </row>
    <row r="3" spans="1:14" s="1" customFormat="1" x14ac:dyDescent="0.25">
      <c r="A3" s="8">
        <v>1</v>
      </c>
      <c r="B3" s="5">
        <v>1</v>
      </c>
      <c r="C3" s="5"/>
      <c r="D3" s="8"/>
      <c r="E3" s="18">
        <v>1</v>
      </c>
      <c r="F3" s="18">
        <v>1</v>
      </c>
      <c r="G3" s="9">
        <v>1</v>
      </c>
      <c r="H3" s="9">
        <v>1</v>
      </c>
      <c r="I3" s="9"/>
      <c r="J3" s="9"/>
      <c r="K3" s="7" t="s">
        <v>445</v>
      </c>
      <c r="L3" s="12" t="str">
        <f>CONCATENATE("Validar funcionalidad ",IF(B3=1,$B$2,IF(C3=1,$C$2,IF(D3=1,$D$2)))," del modulo Maestro, sub-modulo Usuarios Empresas Externas",IF(E3=1,", considerando la opcion exportar a excel",""),IF(F3=1,", hacer clic en enlace Email para abrir ventada de envio de correo",""),IF(G3=1,", finalizando con la consulta mediante el filtro(s) ",""),IF(G3=1,$G$2,"")," ",IF(H3=1,$H$2,"")," ",IF(I3=1,$I$2,"")," ",IF(J3=1,$J$2,""))</f>
        <v xml:space="preserve">Validar funcionalidad Agregar del modulo Maestro, sub-modulo Usuarios Empresas Externas, considerando la opcion exportar a excel, hacer clic en enlace Email para abrir ventada de envio de correo, finalizando con la consulta mediante el filtro(s) Nombre Cargo  </v>
      </c>
      <c r="M3" s="12" t="str">
        <f>CONCATENATE("Acceder a sistema Cartera con usuario que posee perfil para ingresar  al modulo Maestro, sub-modulo Usuarios Empresas Externas",IF(B3=1,", hacer clic en boton agregar",IF(C3=1,", hacer clic en boton eliminar",IF(D3=1,", hacer clic en boton modificar"))),IF(E3=1,", hacer clic en boton exportar a excel",""),IF(F3=1,", hacer clic en enlace Email para abrir ventana de envio de correo",""),IF(G3=1,", finalizando con la consulta mediante el filtro ",""),IF(G3=1,$G$2,"")," ",IF(H3=1,$H$2,"")," ",IF(I3=1,$I$2,"")," ",IF(J3=1,$J$2,""))</f>
        <v xml:space="preserve">Acceder a sistema Cartera con usuario que posee perfil para ingresar  al modulo Maestro, sub-modulo Usuarios Empresas Externas, hacer clic en boton agregar, hacer clic en boton exportar a excel, hacer clic en enlace Email para abrir ventana de envio de correo, finalizando con la consulta mediante el filtro Nombre Cargo  </v>
      </c>
      <c r="N3" s="7" t="s">
        <v>78</v>
      </c>
    </row>
    <row r="4" spans="1:14" s="1" customFormat="1" x14ac:dyDescent="0.25">
      <c r="A4" s="8">
        <v>1</v>
      </c>
      <c r="B4" s="5">
        <v>1</v>
      </c>
      <c r="C4" s="5"/>
      <c r="D4" s="8"/>
      <c r="E4" s="18">
        <v>1</v>
      </c>
      <c r="F4" s="18"/>
      <c r="G4" s="9"/>
      <c r="H4" s="9"/>
      <c r="I4" s="9"/>
      <c r="J4" s="9"/>
      <c r="K4" s="7" t="s">
        <v>466</v>
      </c>
      <c r="L4" s="12" t="str">
        <f t="shared" ref="L4:L17" si="0">CONCATENATE("Validar funcionalidad ",IF(B4=1,$B$2,IF(C4=1,$C$2,IF(D4=1,$D$2)))," del modulo Maestro, sub-modulo Usuarios Empresas Externas",IF(E4=1,", considerando la opcion exportar a excel",""),IF(F4=1,", hacer clic en enlace Email para abrir ventada de envio de correo",""),IF(G4=1,", finalizando con la consulta mediante el filtro(s) ",""),IF(G4=1,$G$2,"")," ",IF(H4=1,$H$2,"")," ",IF(I4=1,$I$2,"")," ",IF(J4=1,$J$2,""))</f>
        <v xml:space="preserve">Validar funcionalidad Agregar del modulo Maestro, sub-modulo Usuarios Empresas Externas, considerando la opcion exportar a excel   </v>
      </c>
      <c r="M4" s="12" t="str">
        <f t="shared" ref="M4:M17" si="1">CONCATENATE("Acceder a sistema Cartera con usuario que posee perfil para ingresar  al modulo Maestro, sub-modulo Usuarios Empresas Externas",IF(B4=1,", hacer clic en boton agregar",IF(C4=1,", hacer clic en boton eliminar",IF(D4=1,", hacer clic en boton modificar"))),IF(E4=1,", hacer clic en boton exportar a excel",""),IF(F4=1,", hacer clic en enlace Email para abrir ventana de envio de correo",""),IF(G4=1,", finalizando con la consulta mediante el filtro ",""),IF(G4=1,$G$2,"")," ",IF(H4=1,$H$2,"")," ",IF(I4=1,$I$2,"")," ",IF(J4=1,$J$2,""))</f>
        <v xml:space="preserve">Acceder a sistema Cartera con usuario que posee perfil para ingresar  al modulo Maestro, sub-modulo Usuarios Empresas Externas, hacer clic en boton agregar, hacer clic en boton exportar a excel   </v>
      </c>
      <c r="N4" s="7" t="s">
        <v>78</v>
      </c>
    </row>
    <row r="5" spans="1:14" s="1" customFormat="1" x14ac:dyDescent="0.25">
      <c r="A5" s="8">
        <v>1</v>
      </c>
      <c r="B5" s="5">
        <v>1</v>
      </c>
      <c r="C5" s="5"/>
      <c r="D5" s="8"/>
      <c r="E5" s="18"/>
      <c r="F5" s="18">
        <v>1</v>
      </c>
      <c r="G5" s="9"/>
      <c r="H5" s="9"/>
      <c r="I5" s="9">
        <v>1</v>
      </c>
      <c r="J5" s="9">
        <v>1</v>
      </c>
      <c r="K5" s="7" t="s">
        <v>465</v>
      </c>
      <c r="L5" s="12" t="str">
        <f t="shared" si="0"/>
        <v>Validar funcionalidad Agregar del modulo Maestro, sub-modulo Usuarios Empresas Externas, hacer clic en enlace Email para abrir ventada de envio de correo  Email Proceso Participa</v>
      </c>
      <c r="M5" s="12" t="str">
        <f t="shared" si="1"/>
        <v>Acceder a sistema Cartera con usuario que posee perfil para ingresar  al modulo Maestro, sub-modulo Usuarios Empresas Externas, hacer clic en boton agregar, hacer clic en enlace Email para abrir ventana de envio de correo  Email Proceso Participa</v>
      </c>
      <c r="N5" s="7" t="s">
        <v>78</v>
      </c>
    </row>
    <row r="6" spans="1:14" s="1" customFormat="1" x14ac:dyDescent="0.25">
      <c r="A6" s="8">
        <v>1</v>
      </c>
      <c r="B6" s="5">
        <v>1</v>
      </c>
      <c r="C6" s="5"/>
      <c r="D6" s="8"/>
      <c r="E6" s="18">
        <v>1</v>
      </c>
      <c r="F6" s="18"/>
      <c r="G6" s="9"/>
      <c r="H6" s="9"/>
      <c r="I6" s="9"/>
      <c r="J6" s="9"/>
      <c r="K6" s="7" t="s">
        <v>446</v>
      </c>
      <c r="L6" s="12" t="str">
        <f t="shared" si="0"/>
        <v xml:space="preserve">Validar funcionalidad Agregar del modulo Maestro, sub-modulo Usuarios Empresas Externas, considerando la opcion exportar a excel   </v>
      </c>
      <c r="M6" s="12" t="str">
        <f t="shared" si="1"/>
        <v xml:space="preserve">Acceder a sistema Cartera con usuario que posee perfil para ingresar  al modulo Maestro, sub-modulo Usuarios Empresas Externas, hacer clic en boton agregar, hacer clic en boton exportar a excel   </v>
      </c>
      <c r="N6" s="7" t="s">
        <v>78</v>
      </c>
    </row>
    <row r="7" spans="1:14" s="1" customFormat="1" x14ac:dyDescent="0.25">
      <c r="A7" s="8">
        <v>1</v>
      </c>
      <c r="B7" s="5">
        <v>1</v>
      </c>
      <c r="C7" s="5"/>
      <c r="D7" s="8"/>
      <c r="E7" s="18"/>
      <c r="F7" s="18"/>
      <c r="G7" s="9"/>
      <c r="H7" s="9">
        <v>1</v>
      </c>
      <c r="I7" s="9"/>
      <c r="J7" s="9">
        <v>1</v>
      </c>
      <c r="K7" s="7" t="s">
        <v>447</v>
      </c>
      <c r="L7" s="12" t="str">
        <f t="shared" si="0"/>
        <v>Validar funcionalidad Agregar del modulo Maestro, sub-modulo Usuarios Empresas Externas Cargo  Proceso Participa</v>
      </c>
      <c r="M7" s="12" t="str">
        <f t="shared" si="1"/>
        <v>Acceder a sistema Cartera con usuario que posee perfil para ingresar  al modulo Maestro, sub-modulo Usuarios Empresas Externas, hacer clic en boton agregar Cargo  Proceso Participa</v>
      </c>
      <c r="N7" s="31" t="s">
        <v>78</v>
      </c>
    </row>
    <row r="8" spans="1:14" s="1" customFormat="1" x14ac:dyDescent="0.25">
      <c r="A8" s="8">
        <v>1</v>
      </c>
      <c r="C8" s="5">
        <v>1</v>
      </c>
      <c r="D8" s="8"/>
      <c r="E8" s="18">
        <v>1</v>
      </c>
      <c r="F8" s="18">
        <v>1</v>
      </c>
      <c r="G8" s="9"/>
      <c r="H8" s="9"/>
      <c r="I8" s="9"/>
      <c r="J8" s="9"/>
      <c r="K8" s="7" t="s">
        <v>463</v>
      </c>
      <c r="L8" s="12" t="str">
        <f t="shared" si="0"/>
        <v xml:space="preserve">Validar funcionalidad Eliminar del modulo Maestro, sub-modulo Usuarios Empresas Externas, considerando la opcion exportar a excel, hacer clic en enlace Email para abrir ventada de envio de correo   </v>
      </c>
      <c r="M8" s="12" t="str">
        <f t="shared" si="1"/>
        <v xml:space="preserve">Acceder a sistema Cartera con usuario que posee perfil para ingresar  al modulo Maestro, sub-modulo Usuarios Empresas Externas, hacer clic en boton eliminar, hacer clic en boton exportar a excel, hacer clic en enlace Email para abrir ventana de envio de correo   </v>
      </c>
      <c r="N8" s="7" t="s">
        <v>79</v>
      </c>
    </row>
    <row r="9" spans="1:14" s="1" customFormat="1" x14ac:dyDescent="0.25">
      <c r="A9" s="8">
        <v>1</v>
      </c>
      <c r="C9" s="5">
        <v>1</v>
      </c>
      <c r="D9" s="8"/>
      <c r="E9" s="18">
        <v>1</v>
      </c>
      <c r="F9" s="18"/>
      <c r="G9" s="9">
        <v>1</v>
      </c>
      <c r="H9" s="9"/>
      <c r="I9" s="9">
        <v>1</v>
      </c>
      <c r="J9" s="9"/>
      <c r="K9" s="7" t="s">
        <v>464</v>
      </c>
      <c r="L9" s="12" t="str">
        <f t="shared" si="0"/>
        <v xml:space="preserve">Validar funcionalidad Eliminar del modulo Maestro, sub-modulo Usuarios Empresas Externas, considerando la opcion exportar a excel, finalizando con la consulta mediante el filtro(s) Nombre  Email </v>
      </c>
      <c r="M9"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9" s="7" t="s">
        <v>79</v>
      </c>
    </row>
    <row r="10" spans="1:14" x14ac:dyDescent="0.25">
      <c r="A10" s="8">
        <v>1</v>
      </c>
      <c r="C10" s="5">
        <v>1</v>
      </c>
      <c r="D10" s="8"/>
      <c r="F10" s="18">
        <v>1</v>
      </c>
      <c r="G10" s="9"/>
      <c r="H10" s="9">
        <v>1</v>
      </c>
      <c r="I10" s="9">
        <v>1</v>
      </c>
      <c r="J10" s="9"/>
      <c r="K10" s="7" t="s">
        <v>448</v>
      </c>
      <c r="L10" s="12" t="str">
        <f t="shared" si="0"/>
        <v xml:space="preserve">Validar funcionalidad Eliminar del modulo Maestro, sub-modulo Usuarios Empresas Externas, hacer clic en enlace Email para abrir ventada de envio de correo Cargo Email </v>
      </c>
      <c r="M10" s="12" t="str">
        <f t="shared" si="1"/>
        <v xml:space="preserve">Acceder a sistema Cartera con usuario que posee perfil para ingresar  al modulo Maestro, sub-modulo Usuarios Empresas Externas, hacer clic en boton eliminar, hacer clic en enlace Email para abrir ventana de envio de correo Cargo Email </v>
      </c>
      <c r="N10" s="7" t="s">
        <v>79</v>
      </c>
    </row>
    <row r="11" spans="1:14" x14ac:dyDescent="0.25">
      <c r="A11" s="8">
        <v>1</v>
      </c>
      <c r="C11" s="5">
        <v>1</v>
      </c>
      <c r="D11" s="8"/>
      <c r="E11" s="18">
        <v>1</v>
      </c>
      <c r="F11" s="18"/>
      <c r="G11" s="9">
        <v>1</v>
      </c>
      <c r="H11" s="9"/>
      <c r="I11" s="9">
        <v>1</v>
      </c>
      <c r="J11" s="9"/>
      <c r="K11" s="7" t="s">
        <v>449</v>
      </c>
      <c r="L11" s="12" t="str">
        <f t="shared" si="0"/>
        <v xml:space="preserve">Validar funcionalidad Eliminar del modulo Maestro, sub-modulo Usuarios Empresas Externas, considerando la opcion exportar a excel, finalizando con la consulta mediante el filtro(s) Nombre  Email </v>
      </c>
      <c r="M11"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11" s="7" t="s">
        <v>79</v>
      </c>
    </row>
    <row r="12" spans="1:14" x14ac:dyDescent="0.25">
      <c r="A12" s="8">
        <v>1</v>
      </c>
      <c r="C12" s="5">
        <v>1</v>
      </c>
      <c r="D12" s="8"/>
      <c r="F12" s="18"/>
      <c r="G12" s="9">
        <v>1</v>
      </c>
      <c r="H12" s="9"/>
      <c r="I12" s="9"/>
      <c r="J12" s="9">
        <v>1</v>
      </c>
      <c r="K12" s="7" t="s">
        <v>450</v>
      </c>
      <c r="L12" s="12" t="str">
        <f t="shared" si="0"/>
        <v>Validar funcionalidad Eliminar del modulo Maestro, sub-modulo Usuarios Empresas Externas, finalizando con la consulta mediante el filtro(s) Nombre   Proceso Participa</v>
      </c>
      <c r="M12" s="12" t="str">
        <f t="shared" si="1"/>
        <v>Acceder a sistema Cartera con usuario que posee perfil para ingresar  al modulo Maestro, sub-modulo Usuarios Empresas Externas, hacer clic en boton eliminar, finalizando con la consulta mediante el filtro Nombre   Proceso Participa</v>
      </c>
      <c r="N12" s="31" t="s">
        <v>79</v>
      </c>
    </row>
    <row r="13" spans="1:14" x14ac:dyDescent="0.25">
      <c r="A13" s="8">
        <v>1</v>
      </c>
      <c r="D13" s="5">
        <v>1</v>
      </c>
      <c r="E13" s="18">
        <v>1</v>
      </c>
      <c r="F13" s="18">
        <v>1</v>
      </c>
      <c r="G13" s="9"/>
      <c r="H13" s="9"/>
      <c r="I13" s="9"/>
      <c r="J13" s="9"/>
      <c r="K13" s="7" t="s">
        <v>451</v>
      </c>
      <c r="L13" s="12" t="str">
        <f t="shared" si="0"/>
        <v xml:space="preserve">Validar funcionalidad Modificar del modulo Maestro, sub-modulo Usuarios Empresas Externas, considerando la opcion exportar a excel, hacer clic en enlace Email para abrir ventada de envio de correo   </v>
      </c>
      <c r="M13" s="12" t="str">
        <f t="shared" si="1"/>
        <v xml:space="preserve">Acceder a sistema Cartera con usuario que posee perfil para ingresar  al modulo Maestro, sub-modulo Usuarios Empresas Externas, hacer clic en boton modificar, hacer clic en boton exportar a excel, hacer clic en enlace Email para abrir ventana de envio de correo   </v>
      </c>
      <c r="N13" s="7" t="s">
        <v>126</v>
      </c>
    </row>
    <row r="14" spans="1:14" x14ac:dyDescent="0.25">
      <c r="A14" s="8">
        <v>1</v>
      </c>
      <c r="D14" s="5">
        <v>1</v>
      </c>
      <c r="E14" s="18">
        <v>1</v>
      </c>
      <c r="F14" s="18"/>
      <c r="G14" s="9"/>
      <c r="H14" s="9"/>
      <c r="I14" s="9"/>
      <c r="J14" s="9"/>
      <c r="K14" s="7" t="s">
        <v>462</v>
      </c>
      <c r="L14" s="12" t="str">
        <f t="shared" si="0"/>
        <v xml:space="preserve">Validar funcionalidad Modificar del modulo Maestro, sub-modulo Usuarios Empresas Externas, considerando la opcion exportar a excel   </v>
      </c>
      <c r="M14" s="12" t="str">
        <f t="shared" si="1"/>
        <v xml:space="preserve">Acceder a sistema Cartera con usuario que posee perfil para ingresar  al modulo Maestro, sub-modulo Usuarios Empresas Externas, hacer clic en boton modificar, hacer clic en boton exportar a excel   </v>
      </c>
      <c r="N14" s="7" t="s">
        <v>126</v>
      </c>
    </row>
    <row r="15" spans="1:14" x14ac:dyDescent="0.25">
      <c r="A15" s="8">
        <v>1</v>
      </c>
      <c r="D15" s="5">
        <v>1</v>
      </c>
      <c r="F15" s="18">
        <v>1</v>
      </c>
      <c r="G15" s="9"/>
      <c r="H15" s="9"/>
      <c r="I15" s="9"/>
      <c r="J15" s="9"/>
      <c r="K15" s="7" t="s">
        <v>452</v>
      </c>
      <c r="L15" s="12" t="str">
        <f t="shared" si="0"/>
        <v xml:space="preserve">Validar funcionalidad Modificar del modulo Maestro, sub-modulo Usuarios Empresas Externas, hacer clic en enlace Email para abrir ventada de envio de correo   </v>
      </c>
      <c r="M15" s="12" t="str">
        <f t="shared" si="1"/>
        <v xml:space="preserve">Acceder a sistema Cartera con usuario que posee perfil para ingresar  al modulo Maestro, sub-modulo Usuarios Empresas Externas, hacer clic en boton modificar, hacer clic en enlace Email para abrir ventana de envio de correo   </v>
      </c>
      <c r="N15" s="7" t="s">
        <v>126</v>
      </c>
    </row>
    <row r="16" spans="1:14" x14ac:dyDescent="0.25">
      <c r="A16" s="8">
        <v>1</v>
      </c>
      <c r="D16" s="5">
        <v>1</v>
      </c>
      <c r="E16" s="18">
        <v>1</v>
      </c>
      <c r="F16" s="18"/>
      <c r="G16" s="9"/>
      <c r="H16" s="9"/>
      <c r="I16" s="9"/>
      <c r="J16" s="9"/>
      <c r="K16" s="7" t="s">
        <v>453</v>
      </c>
      <c r="L16" s="12" t="str">
        <f t="shared" si="0"/>
        <v xml:space="preserve">Validar funcionalidad Modificar del modulo Maestro, sub-modulo Usuarios Empresas Externas, considerando la opcion exportar a excel   </v>
      </c>
      <c r="M16" s="12" t="str">
        <f t="shared" si="1"/>
        <v xml:space="preserve">Acceder a sistema Cartera con usuario que posee perfil para ingresar  al modulo Maestro, sub-modulo Usuarios Empresas Externas, hacer clic en boton modificar, hacer clic en boton exportar a excel   </v>
      </c>
      <c r="N16" s="7" t="s">
        <v>126</v>
      </c>
    </row>
    <row r="17" spans="1:14" x14ac:dyDescent="0.25">
      <c r="A17" s="8">
        <v>1</v>
      </c>
      <c r="D17" s="5">
        <v>1</v>
      </c>
      <c r="F17" s="18"/>
      <c r="G17" s="9"/>
      <c r="H17" s="9"/>
      <c r="I17" s="9"/>
      <c r="J17" s="9"/>
      <c r="K17" s="7" t="s">
        <v>454</v>
      </c>
      <c r="L17" s="12" t="str">
        <f t="shared" si="0"/>
        <v xml:space="preserve">Validar funcionalidad Modificar del modulo Maestro, sub-modulo Usuarios Empresas Externas   </v>
      </c>
      <c r="M17" s="12" t="str">
        <f t="shared" si="1"/>
        <v xml:space="preserve">Acceder a sistema Cartera con usuario que posee perfil para ingresar  al modulo Maestro, sub-modulo Usuarios Empresas Externas, hacer clic en boton modificar   </v>
      </c>
      <c r="N17" s="31" t="s">
        <v>126</v>
      </c>
    </row>
    <row r="18" spans="1:14" s="1" customFormat="1" x14ac:dyDescent="0.25">
      <c r="A18" s="8"/>
      <c r="C18" s="5"/>
      <c r="D18" s="8"/>
      <c r="E18" s="18"/>
      <c r="F18" s="18"/>
      <c r="G18" s="9"/>
      <c r="H18" s="9"/>
      <c r="I18" s="9"/>
      <c r="J18" s="9"/>
      <c r="K18" s="7"/>
      <c r="L18" s="12"/>
      <c r="M18" s="7"/>
      <c r="N18" s="7"/>
    </row>
    <row r="19" spans="1:14" s="1" customFormat="1" x14ac:dyDescent="0.25">
      <c r="A19" s="8"/>
      <c r="B19" s="5"/>
      <c r="D19" s="5"/>
      <c r="E19" s="18"/>
      <c r="F19" s="18"/>
      <c r="G19" s="9"/>
      <c r="H19" s="9"/>
      <c r="I19" s="9"/>
      <c r="J19" s="9"/>
      <c r="K19" s="7"/>
      <c r="L19" s="12"/>
      <c r="M19" s="7"/>
      <c r="N19" s="7"/>
    </row>
    <row r="20" spans="1:14" s="1" customFormat="1" x14ac:dyDescent="0.25">
      <c r="A20" s="8"/>
      <c r="B20" s="5"/>
      <c r="D20" s="5"/>
      <c r="E20" s="18"/>
      <c r="F20" s="18"/>
      <c r="G20" s="9"/>
      <c r="H20" s="9"/>
      <c r="I20" s="9"/>
      <c r="J20" s="9"/>
      <c r="K20" s="7"/>
      <c r="L20" s="12"/>
      <c r="M20" s="7"/>
      <c r="N20" s="7"/>
    </row>
    <row r="21" spans="1:14" s="1" customFormat="1" x14ac:dyDescent="0.25">
      <c r="A21" s="8"/>
      <c r="B21" s="5"/>
      <c r="D21" s="5"/>
      <c r="E21" s="18"/>
      <c r="F21" s="18"/>
      <c r="G21" s="9"/>
      <c r="H21" s="9"/>
      <c r="I21" s="9"/>
      <c r="J21" s="9"/>
      <c r="K21" s="7"/>
      <c r="L21" s="12"/>
      <c r="M21" s="7"/>
      <c r="N21" s="7"/>
    </row>
    <row r="22" spans="1:14" s="1" customFormat="1" x14ac:dyDescent="0.25">
      <c r="A22" s="8"/>
      <c r="B22" s="5"/>
      <c r="D22" s="5"/>
      <c r="E22" s="18"/>
      <c r="F22" s="18"/>
      <c r="G22" s="9"/>
      <c r="H22" s="9"/>
      <c r="I22" s="9"/>
      <c r="J22" s="9"/>
      <c r="K22" s="7"/>
      <c r="L22" s="12"/>
      <c r="M22" s="7"/>
      <c r="N22" s="7"/>
    </row>
    <row r="23" spans="1:14" s="1" customFormat="1" x14ac:dyDescent="0.25">
      <c r="A23" s="8"/>
      <c r="B23" s="5"/>
      <c r="D23" s="5"/>
      <c r="E23" s="18"/>
      <c r="F23" s="18"/>
      <c r="G23" s="9"/>
      <c r="H23" s="9"/>
      <c r="I23" s="9"/>
      <c r="J23" s="9"/>
      <c r="K23" s="7"/>
      <c r="L23" s="12"/>
      <c r="M23" s="7"/>
      <c r="N23" s="7"/>
    </row>
    <row r="24" spans="1:14" s="1" customFormat="1" ht="30" x14ac:dyDescent="0.25">
      <c r="A24" s="8"/>
      <c r="B24" s="5"/>
      <c r="D24" s="5"/>
      <c r="E24" s="18"/>
      <c r="F24" s="18"/>
      <c r="G24" s="9"/>
      <c r="H24" s="9"/>
      <c r="I24" s="9"/>
      <c r="J24" s="9"/>
      <c r="K24" s="7" t="s">
        <v>455</v>
      </c>
      <c r="L24" s="12" t="s">
        <v>457</v>
      </c>
      <c r="M24" s="39" t="s">
        <v>458</v>
      </c>
      <c r="N24" s="7" t="s">
        <v>299</v>
      </c>
    </row>
    <row r="25" spans="1:14" s="1" customFormat="1" x14ac:dyDescent="0.25">
      <c r="A25" s="8"/>
      <c r="B25" s="5"/>
      <c r="D25" s="5"/>
      <c r="E25" s="18"/>
      <c r="F25" s="18"/>
      <c r="G25" s="9"/>
      <c r="H25" s="9"/>
      <c r="I25" s="9"/>
      <c r="J25" s="9"/>
      <c r="K25" s="7"/>
      <c r="L25" s="12"/>
      <c r="M25" s="7"/>
      <c r="N25" s="7"/>
    </row>
    <row r="26" spans="1:14" s="1" customFormat="1" x14ac:dyDescent="0.25">
      <c r="A26" s="8"/>
      <c r="B26" s="5"/>
      <c r="D26" s="5"/>
      <c r="E26" s="18"/>
      <c r="F26" s="18"/>
      <c r="G26" s="9"/>
      <c r="H26" s="9"/>
      <c r="I26" s="9"/>
      <c r="J26" s="9"/>
      <c r="K26" s="7"/>
      <c r="L26" s="12"/>
      <c r="M26" s="7"/>
      <c r="N26" s="7"/>
    </row>
    <row r="27" spans="1:14" x14ac:dyDescent="0.25">
      <c r="A27" s="8"/>
      <c r="C27" s="5"/>
      <c r="D27" s="8"/>
      <c r="F27" s="18"/>
      <c r="G27" s="9"/>
      <c r="H27" s="9"/>
      <c r="I27" s="9"/>
      <c r="J27" s="9"/>
      <c r="K27" s="7"/>
    </row>
    <row r="28" spans="1:14" x14ac:dyDescent="0.25">
      <c r="A28" s="8"/>
      <c r="C28" s="5"/>
      <c r="D28" s="8"/>
      <c r="F28" s="18"/>
      <c r="G28" s="9"/>
      <c r="H28" s="9"/>
      <c r="I28" s="9"/>
      <c r="J28" s="9"/>
      <c r="K28" s="7"/>
    </row>
    <row r="29" spans="1:14" x14ac:dyDescent="0.25">
      <c r="A29" s="8"/>
      <c r="C29" s="5"/>
      <c r="D29" s="8"/>
      <c r="F29" s="18"/>
      <c r="G29" s="9"/>
      <c r="H29" s="9"/>
      <c r="I29" s="9"/>
      <c r="J29" s="9"/>
      <c r="K29" s="7"/>
    </row>
    <row r="30" spans="1:14" x14ac:dyDescent="0.25">
      <c r="A30" s="8"/>
      <c r="C30" s="5"/>
      <c r="D30" s="8"/>
      <c r="F30" s="18"/>
      <c r="G30" s="9"/>
      <c r="H30" s="9"/>
      <c r="I30" s="9"/>
      <c r="J30" s="9"/>
      <c r="K30" s="7"/>
    </row>
    <row r="31" spans="1:14" x14ac:dyDescent="0.25">
      <c r="A31" s="8"/>
      <c r="C31" s="5"/>
      <c r="D31" s="8"/>
      <c r="F31" s="18"/>
      <c r="G31" s="9"/>
      <c r="H31" s="9"/>
      <c r="I31" s="9"/>
      <c r="J31" s="9"/>
      <c r="K31" s="7"/>
    </row>
    <row r="32" spans="1:14" x14ac:dyDescent="0.25">
      <c r="A32" s="8"/>
      <c r="C32" s="5"/>
      <c r="D32" s="8"/>
      <c r="F32" s="18"/>
      <c r="G32" s="9"/>
      <c r="H32" s="9"/>
      <c r="I32" s="9"/>
      <c r="J32" s="9"/>
      <c r="K32" s="7"/>
    </row>
    <row r="33" spans="1:14" x14ac:dyDescent="0.25">
      <c r="A33" s="8"/>
      <c r="C33" s="5"/>
      <c r="D33" s="8"/>
      <c r="F33" s="18"/>
      <c r="G33" s="9"/>
      <c r="H33" s="9"/>
      <c r="I33" s="9"/>
      <c r="J33" s="9"/>
      <c r="K33" s="7"/>
    </row>
    <row r="34" spans="1:14" s="1" customFormat="1" x14ac:dyDescent="0.25">
      <c r="A34" s="8"/>
      <c r="C34" s="5"/>
      <c r="D34" s="8"/>
      <c r="E34" s="18"/>
      <c r="F34" s="18"/>
      <c r="G34" s="9"/>
      <c r="H34" s="9"/>
      <c r="I34" s="9"/>
      <c r="J34" s="9"/>
      <c r="K34" s="7"/>
      <c r="L34" s="12"/>
      <c r="M34" s="7"/>
      <c r="N34" s="7"/>
    </row>
    <row r="35" spans="1:14" s="1" customFormat="1" x14ac:dyDescent="0.25">
      <c r="A35" s="8"/>
      <c r="C35" s="5"/>
      <c r="D35" s="8"/>
      <c r="E35" s="18"/>
      <c r="F35" s="18"/>
      <c r="G35" s="9"/>
      <c r="H35" s="9"/>
      <c r="I35" s="9"/>
      <c r="J35" s="9"/>
      <c r="K35" s="7"/>
      <c r="L35" s="12"/>
      <c r="M35" s="7"/>
      <c r="N35" s="7"/>
    </row>
    <row r="36" spans="1:14" s="1" customFormat="1" x14ac:dyDescent="0.25">
      <c r="A36" s="8"/>
      <c r="C36" s="5"/>
      <c r="D36" s="8"/>
      <c r="E36" s="18"/>
      <c r="F36" s="18"/>
      <c r="G36" s="9"/>
      <c r="H36" s="9"/>
      <c r="I36" s="9"/>
      <c r="J36" s="9"/>
      <c r="K36" s="7"/>
      <c r="L36" s="12"/>
      <c r="M36" s="7"/>
      <c r="N36" s="7"/>
    </row>
    <row r="37" spans="1:14" s="1" customFormat="1" x14ac:dyDescent="0.25">
      <c r="A37" s="8"/>
      <c r="C37" s="5"/>
      <c r="D37" s="8"/>
      <c r="E37" s="18"/>
      <c r="F37" s="18"/>
      <c r="G37" s="9"/>
      <c r="H37" s="9"/>
      <c r="I37" s="9"/>
      <c r="J37" s="9"/>
      <c r="K37" s="7"/>
      <c r="L37" s="12"/>
      <c r="M37" s="7"/>
      <c r="N37" s="7"/>
    </row>
    <row r="38" spans="1:14" s="1" customFormat="1" x14ac:dyDescent="0.25">
      <c r="A38" s="8"/>
      <c r="C38" s="5"/>
      <c r="D38" s="8"/>
      <c r="E38" s="18"/>
      <c r="F38" s="18"/>
      <c r="G38" s="9"/>
      <c r="H38" s="9"/>
      <c r="I38" s="9"/>
      <c r="J38" s="9"/>
      <c r="K38" s="7"/>
      <c r="L38" s="12"/>
      <c r="M38" s="7"/>
      <c r="N38" s="7"/>
    </row>
    <row r="39" spans="1:14" s="1" customFormat="1" x14ac:dyDescent="0.25">
      <c r="A39" s="8"/>
      <c r="C39" s="5"/>
      <c r="D39" s="8"/>
      <c r="E39" s="18"/>
      <c r="F39" s="18"/>
      <c r="G39" s="9"/>
      <c r="H39" s="9"/>
      <c r="I39" s="9"/>
      <c r="J39" s="9"/>
      <c r="K39" s="7"/>
      <c r="L39" s="12"/>
      <c r="M39" s="7"/>
      <c r="N39" s="7"/>
    </row>
    <row r="40" spans="1:14" x14ac:dyDescent="0.25">
      <c r="A40" s="8"/>
      <c r="C40" s="5"/>
      <c r="D40" s="8"/>
      <c r="F40" s="18"/>
      <c r="G40" s="9"/>
      <c r="H40" s="9"/>
      <c r="I40" s="9"/>
      <c r="J40" s="9"/>
      <c r="K40" s="7"/>
    </row>
    <row r="41" spans="1:14" x14ac:dyDescent="0.25">
      <c r="A41" s="8"/>
      <c r="C41" s="5"/>
      <c r="D41" s="8"/>
      <c r="F41" s="18"/>
      <c r="G41" s="9"/>
      <c r="H41" s="9"/>
      <c r="I41" s="9"/>
      <c r="J41" s="9"/>
      <c r="K41" s="7"/>
    </row>
    <row r="42" spans="1:14" x14ac:dyDescent="0.25">
      <c r="A42" s="8"/>
      <c r="C42" s="5"/>
      <c r="D42" s="8"/>
      <c r="F42" s="18"/>
      <c r="G42" s="9"/>
      <c r="H42" s="9"/>
      <c r="I42" s="9"/>
      <c r="J42" s="9"/>
      <c r="K42" s="7"/>
    </row>
    <row r="43" spans="1:14" x14ac:dyDescent="0.25">
      <c r="A43" s="8"/>
      <c r="C43" s="5"/>
      <c r="D43" s="8"/>
      <c r="F43" s="18"/>
      <c r="G43" s="9"/>
      <c r="H43" s="9"/>
      <c r="I43" s="9"/>
      <c r="J43" s="9"/>
      <c r="K43" s="7"/>
    </row>
    <row r="44" spans="1:14" x14ac:dyDescent="0.25">
      <c r="A44" s="8"/>
      <c r="C44" s="5"/>
      <c r="D44" s="8"/>
      <c r="F44" s="18"/>
      <c r="G44" s="9"/>
      <c r="H44" s="9"/>
      <c r="I44" s="9"/>
      <c r="J44" s="9"/>
      <c r="K44" s="7"/>
    </row>
    <row r="45" spans="1:14" x14ac:dyDescent="0.25">
      <c r="A45" s="8"/>
      <c r="C45" s="5"/>
      <c r="D45" s="8"/>
      <c r="F45" s="18"/>
      <c r="G45" s="9"/>
      <c r="H45" s="9"/>
      <c r="I45" s="9"/>
      <c r="J45" s="9"/>
      <c r="K45" s="7"/>
    </row>
    <row r="46" spans="1:14" x14ac:dyDescent="0.25">
      <c r="A46" s="8"/>
      <c r="C46" s="5"/>
      <c r="D46" s="8"/>
      <c r="F46" s="18"/>
      <c r="G46" s="9"/>
      <c r="H46" s="9"/>
      <c r="I46" s="9"/>
      <c r="J46" s="9"/>
      <c r="K46" s="7"/>
    </row>
    <row r="47" spans="1:14" x14ac:dyDescent="0.25">
      <c r="A47" s="8"/>
      <c r="C47" s="5"/>
      <c r="D47" s="8"/>
      <c r="F47" s="18"/>
      <c r="G47" s="9"/>
      <c r="H47" s="9"/>
      <c r="I47" s="9"/>
      <c r="J47" s="9"/>
      <c r="K47" s="7"/>
    </row>
    <row r="48" spans="1:14" x14ac:dyDescent="0.25">
      <c r="A48" s="8"/>
      <c r="C48" s="5"/>
      <c r="D48" s="8"/>
      <c r="F48" s="18"/>
      <c r="G48" s="9"/>
      <c r="H48" s="9"/>
      <c r="I48" s="9"/>
      <c r="J48" s="9"/>
      <c r="K48" s="7"/>
    </row>
    <row r="49" spans="1:14" x14ac:dyDescent="0.25">
      <c r="A49" s="8"/>
      <c r="C49" s="5"/>
      <c r="D49" s="8"/>
      <c r="F49" s="18"/>
      <c r="G49" s="9"/>
      <c r="H49" s="9"/>
      <c r="I49" s="9"/>
      <c r="J49" s="9"/>
      <c r="K49" s="7"/>
    </row>
    <row r="50" spans="1:14" s="1" customFormat="1" x14ac:dyDescent="0.25">
      <c r="A50" s="8"/>
      <c r="C50" s="5"/>
      <c r="D50" s="8"/>
      <c r="E50" s="18"/>
      <c r="F50" s="18"/>
      <c r="G50" s="9"/>
      <c r="H50" s="9"/>
      <c r="I50" s="9"/>
      <c r="J50" s="9"/>
      <c r="K50" s="7"/>
      <c r="L50" s="12"/>
      <c r="M50" s="7"/>
      <c r="N50" s="7"/>
    </row>
  </sheetData>
  <mergeCells count="8">
    <mergeCell ref="L1:L2"/>
    <mergeCell ref="M1:M2"/>
    <mergeCell ref="N1:N2"/>
    <mergeCell ref="A1:A2"/>
    <mergeCell ref="B1:D1"/>
    <mergeCell ref="E1:E2"/>
    <mergeCell ref="G1:J1"/>
    <mergeCell ref="K1:K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50" zoomScaleNormal="5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9" width="4.85546875" style="11"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485</v>
      </c>
      <c r="B1" s="47" t="s">
        <v>5</v>
      </c>
      <c r="C1" s="48"/>
      <c r="D1" s="49"/>
      <c r="E1" s="43" t="s">
        <v>9</v>
      </c>
      <c r="F1" s="57" t="s">
        <v>467</v>
      </c>
      <c r="G1" s="49"/>
      <c r="H1" s="52" t="s">
        <v>11</v>
      </c>
      <c r="I1" s="53"/>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467</v>
      </c>
      <c r="I2" s="24" t="s">
        <v>468</v>
      </c>
      <c r="J2" s="44"/>
      <c r="K2" s="44"/>
      <c r="L2" s="44"/>
      <c r="M2" s="44"/>
    </row>
    <row r="3" spans="1:13" s="1" customFormat="1" x14ac:dyDescent="0.25">
      <c r="A3" s="8">
        <v>1</v>
      </c>
      <c r="B3" s="5">
        <v>1</v>
      </c>
      <c r="C3" s="5"/>
      <c r="D3" s="8"/>
      <c r="E3" s="18">
        <v>1</v>
      </c>
      <c r="F3" s="5">
        <v>1</v>
      </c>
      <c r="G3" s="8"/>
      <c r="H3" s="9">
        <v>1</v>
      </c>
      <c r="I3" s="9"/>
      <c r="J3" s="7" t="s">
        <v>469</v>
      </c>
      <c r="K3" s="12" t="str">
        <f>CONCATENATE("Validar funcionalidad ",IF(B3=1,$B$2,IF(C3=1,$C$2,IF(D3=1,$D$2)))," del modulo Maestro, sub-modulo Tipo Procesos",IF(E3=1,", considerando la opcion exportar a excel",""),IF(F3=1,", hacer clic en enlace Acronimo para modificar registro",IF(G3=1,", hacer clic en enlace Acronimo para eliminar registro","")),IF(H3=1,", finalizando con la consulta mediante el filtro ",""),IF(H3=1,$H$2,""),IF(I3=1,$I$2,""))</f>
        <v>Validar funcionalidad Agregar del modulo Maestro, sub-modulo Tipo Procesos, considerando la opcion exportar a excel, hacer clic en enlace Acronimo para modificar registro, finalizando con la consulta mediante el filtro Acronimo</v>
      </c>
      <c r="L3" s="12" t="str">
        <f>CONCATENATE("Acceder a sistema Cartera con usuario que posee perfil para ingresar  al modulo Maestro, sub-modulo Tipo Procesos",IF(B3=1,", hacer clic en boton agregar",IF(C3=1,", hacer clic en boton eliminar",IF(D3=1,", hacer clic en boton modificar"))),IF(E3=1,", hacer clic en boton exportar a excel",""),IF(F3=1,", hacer clic en enlace Acronimo para modificar registro",IF(G3=1,", hacer clic en enlace Acronimo para eliminar registro","")),IF(H3=1,", finalizando con la consulta mediante el filtro ",""),IF(H3=1,$H$2,""),IF(I3=1,$I$2,""))</f>
        <v>Acceder a sistema Cartera con usuario que posee perfil para ingresar  al modulo Maestro, sub-modulo Tipo Procesos, hacer clic en boton agregar, hacer clic en boton exportar a excel, hacer clic en enlace Acronimo para modificar registro, finalizando con la consulta mediante el filtro Acronimo</v>
      </c>
      <c r="M3" s="7" t="s">
        <v>78</v>
      </c>
    </row>
    <row r="4" spans="1:13" s="1" customFormat="1" x14ac:dyDescent="0.25">
      <c r="A4" s="8">
        <v>1</v>
      </c>
      <c r="B4" s="5">
        <v>1</v>
      </c>
      <c r="C4" s="5"/>
      <c r="D4" s="8"/>
      <c r="E4" s="18">
        <v>1</v>
      </c>
      <c r="F4" s="5"/>
      <c r="G4" s="8">
        <v>1</v>
      </c>
      <c r="H4" s="9"/>
      <c r="I4" s="9">
        <v>1</v>
      </c>
      <c r="J4" s="7" t="s">
        <v>470</v>
      </c>
      <c r="K4" s="12" t="str">
        <f t="shared" ref="K4:K17" si="0">CONCATENATE("Validar funcionalidad ",IF(B4=1,$B$2,IF(C4=1,$C$2,IF(D4=1,$D$2)))," del modulo Maestro, sub-modulo Tipo Procesos",IF(E4=1,", considerando la opcion exportar a excel",""),IF(F4=1,", hacer clic en enlace Acronimo para modificar registro",IF(G4=1,", hacer clic en enlace Acronimo para eliminar registro","")),IF(H4=1,", finalizando con la consulta mediante el filtro ",""),IF(H4=1,$H$2,""),IF(I4=1,$I$2,""))</f>
        <v>Validar funcionalidad Agregar del modulo Maestro, sub-modulo Tipo Procesos, considerando la opcion exportar a excel, hacer clic en enlace Acronimo para eliminar registroNombre Tipo
Procesos</v>
      </c>
      <c r="L4" s="12" t="str">
        <f t="shared" ref="L4:L17" si="1">CONCATENATE("Acceder a sistema Cartera con usuario que posee perfil para ingresar  al modulo Maestro, sub-modulo Tipo Procesos",IF(B4=1,", hacer clic en boton agregar",IF(C4=1,", hacer clic en boton eliminar",IF(D4=1,", hacer clic en boton modificar"))),IF(E4=1,", hacer clic en boton exportar a excel",""),IF(F4=1,", hacer clic en enlace Acronimo para modificar registro",IF(G4=1,", hacer clic en enlace Acronimo para eliminar registro","")),IF(H4=1,", finalizando con la consulta mediante el filtro ",""),IF(H4=1,$H$2,""),IF(I4=1,$I$2,""))</f>
        <v>Acceder a sistema Cartera con usuario que posee perfil para ingresar  al modulo Maestro, sub-modulo Tipo Procesos, hacer clic en boton agregar, hacer clic en boton exportar a excel, hacer clic en enlace Acronimo para eliminar registroNombre Tipo
Procesos</v>
      </c>
      <c r="M4" s="7" t="s">
        <v>78</v>
      </c>
    </row>
    <row r="5" spans="1:13" s="1" customFormat="1" x14ac:dyDescent="0.25">
      <c r="A5" s="8">
        <v>1</v>
      </c>
      <c r="B5" s="5">
        <v>1</v>
      </c>
      <c r="C5" s="5"/>
      <c r="D5" s="8"/>
      <c r="E5" s="18"/>
      <c r="F5" s="5">
        <v>1</v>
      </c>
      <c r="G5" s="8"/>
      <c r="H5" s="9"/>
      <c r="I5" s="9"/>
      <c r="J5" s="7" t="s">
        <v>471</v>
      </c>
      <c r="K5" s="12" t="str">
        <f t="shared" si="0"/>
        <v>Validar funcionalidad Agregar del modulo Maestro, sub-modulo Tipo Procesos, hacer clic en enlace Acronimo para modificar registro</v>
      </c>
      <c r="L5" s="12" t="str">
        <f t="shared" si="1"/>
        <v>Acceder a sistema Cartera con usuario que posee perfil para ingresar  al modulo Maestro, sub-modulo Tipo Procesos, hacer clic en boton agregar, hacer clic en enlace Acronimo para modificar registro</v>
      </c>
      <c r="M5" s="7" t="s">
        <v>78</v>
      </c>
    </row>
    <row r="6" spans="1:13" s="1" customFormat="1" x14ac:dyDescent="0.25">
      <c r="A6" s="8">
        <v>1</v>
      </c>
      <c r="B6" s="5">
        <v>1</v>
      </c>
      <c r="C6" s="5"/>
      <c r="D6" s="8"/>
      <c r="E6" s="18">
        <v>1</v>
      </c>
      <c r="F6" s="5"/>
      <c r="G6" s="8">
        <v>1</v>
      </c>
      <c r="H6" s="9">
        <v>1</v>
      </c>
      <c r="I6" s="9">
        <v>1</v>
      </c>
      <c r="J6" s="7" t="s">
        <v>472</v>
      </c>
      <c r="K6" s="12" t="str">
        <f t="shared" si="0"/>
        <v>Validar funcionalidad Agregar del modulo Maestro, sub-modulo Tipo Procesos, considerando la opcion exportar a excel, hacer clic en enlace Acronimo para eliminar registro, finalizando con la consulta mediante el filtro AcronimoNombre Tipo
Procesos</v>
      </c>
      <c r="L6" s="12" t="str">
        <f t="shared" si="1"/>
        <v>Acceder a sistema Cartera con usuario que posee perfil para ingresar  al modulo Maestro, sub-modulo Tipo Procesos, hacer clic en boton agregar, hacer clic en boton exportar a excel, hacer clic en enlace Acronimo para eliminar registro, finalizando con la consulta mediante el filtro AcronimoNombre Tipo
Procesos</v>
      </c>
      <c r="M6" s="7" t="s">
        <v>78</v>
      </c>
    </row>
    <row r="7" spans="1:13" s="1" customFormat="1" x14ac:dyDescent="0.25">
      <c r="A7" s="8">
        <v>1</v>
      </c>
      <c r="B7" s="5">
        <v>1</v>
      </c>
      <c r="C7" s="5"/>
      <c r="D7" s="8"/>
      <c r="E7" s="18"/>
      <c r="F7" s="5"/>
      <c r="G7" s="8"/>
      <c r="H7" s="9"/>
      <c r="I7" s="9"/>
      <c r="J7" s="7" t="s">
        <v>473</v>
      </c>
      <c r="K7" s="12" t="str">
        <f t="shared" si="0"/>
        <v>Validar funcionalidad Agregar del modulo Maestro, sub-modulo Tipo Procesos</v>
      </c>
      <c r="L7" s="12" t="str">
        <f t="shared" si="1"/>
        <v>Acceder a sistema Cartera con usuario que posee perfil para ingresar  al modulo Maestro, sub-modulo Tipo Procesos, hacer clic en boton agregar</v>
      </c>
      <c r="M7" s="31" t="s">
        <v>78</v>
      </c>
    </row>
    <row r="8" spans="1:13" s="1" customFormat="1" x14ac:dyDescent="0.25">
      <c r="A8" s="8">
        <v>1</v>
      </c>
      <c r="C8" s="5">
        <v>1</v>
      </c>
      <c r="D8" s="8"/>
      <c r="E8" s="18">
        <v>1</v>
      </c>
      <c r="F8" s="5">
        <v>1</v>
      </c>
      <c r="G8" s="8"/>
      <c r="H8" s="9"/>
      <c r="I8" s="9">
        <v>1</v>
      </c>
      <c r="J8" s="7" t="s">
        <v>474</v>
      </c>
      <c r="K8" s="12" t="str">
        <f t="shared" si="0"/>
        <v>Validar funcionalidad Eliminar del modulo Maestro, sub-modulo Tipo Procesos, considerando la opcion exportar a excel, hacer clic en enlace Acronimo para modificar registroNombre Tipo
Procesos</v>
      </c>
      <c r="L8" s="12" t="str">
        <f t="shared" si="1"/>
        <v>Acceder a sistema Cartera con usuario que posee perfil para ingresar  al modulo Maestro, sub-modulo Tipo Procesos, hacer clic en boton eliminar, hacer clic en boton exportar a excel, hacer clic en enlace Acronimo para modificar registroNombre Tipo
Procesos</v>
      </c>
      <c r="M8" s="7" t="s">
        <v>79</v>
      </c>
    </row>
    <row r="9" spans="1:13" s="1" customFormat="1" x14ac:dyDescent="0.25">
      <c r="A9" s="8">
        <v>1</v>
      </c>
      <c r="C9" s="5">
        <v>1</v>
      </c>
      <c r="D9" s="8"/>
      <c r="E9" s="18">
        <v>1</v>
      </c>
      <c r="F9" s="5"/>
      <c r="G9" s="8">
        <v>1</v>
      </c>
      <c r="H9" s="9">
        <v>1</v>
      </c>
      <c r="I9" s="9"/>
      <c r="J9" s="7" t="s">
        <v>475</v>
      </c>
      <c r="K9" s="12" t="str">
        <f t="shared" si="0"/>
        <v>Validar funcionalidad Eliminar del modulo Maestro, sub-modulo Tipo Procesos, considerando la opcion exportar a excel, hacer clic en enlace Acronimo para eliminar registro, finalizando con la consulta mediante el filtro Acronimo</v>
      </c>
      <c r="L9" s="12" t="str">
        <f t="shared" si="1"/>
        <v>Acceder a sistema Cartera con usuario que posee perfil para ingresar  al modulo Maestro, sub-modulo Tipo Procesos, hacer clic en boton eliminar, hacer clic en boton exportar a excel, hacer clic en enlace Acronimo para eliminar registro, finalizando con la consulta mediante el filtro Acronimo</v>
      </c>
      <c r="M9" s="7" t="s">
        <v>79</v>
      </c>
    </row>
    <row r="10" spans="1:13" x14ac:dyDescent="0.25">
      <c r="A10" s="8">
        <v>1</v>
      </c>
      <c r="C10" s="5">
        <v>1</v>
      </c>
      <c r="D10" s="8"/>
      <c r="F10" s="5">
        <v>1</v>
      </c>
      <c r="G10" s="8"/>
      <c r="H10" s="9">
        <v>1</v>
      </c>
      <c r="I10" s="9">
        <v>1</v>
      </c>
      <c r="J10" s="7" t="s">
        <v>476</v>
      </c>
      <c r="K10" s="12" t="str">
        <f t="shared" si="0"/>
        <v>Validar funcionalidad Eliminar del modulo Maestro, sub-modulo Tipo Procesos, hacer clic en enlace Acronimo para modificar registro, finalizando con la consulta mediante el filtro AcronimoNombre Tipo
Procesos</v>
      </c>
      <c r="L10" s="12" t="str">
        <f t="shared" si="1"/>
        <v>Acceder a sistema Cartera con usuario que posee perfil para ingresar  al modulo Maestro, sub-modulo Tipo Procesos, hacer clic en boton eliminar, hacer clic en enlace Acronimo para modificar registro, finalizando con la consulta mediante el filtro AcronimoNombre Tipo
Procesos</v>
      </c>
      <c r="M10" s="7" t="s">
        <v>79</v>
      </c>
    </row>
    <row r="11" spans="1:13" x14ac:dyDescent="0.25">
      <c r="A11" s="8">
        <v>1</v>
      </c>
      <c r="C11" s="5">
        <v>1</v>
      </c>
      <c r="D11" s="8"/>
      <c r="E11" s="18">
        <v>1</v>
      </c>
      <c r="F11" s="5"/>
      <c r="G11" s="8">
        <v>1</v>
      </c>
      <c r="H11" s="9"/>
      <c r="I11" s="9"/>
      <c r="J11" s="7" t="s">
        <v>477</v>
      </c>
      <c r="K11" s="12" t="str">
        <f t="shared" si="0"/>
        <v>Validar funcionalidad Eliminar del modulo Maestro, sub-modulo Tipo Procesos, considerando la opcion exportar a excel, hacer clic en enlace Acronimo para eliminar registro</v>
      </c>
      <c r="L11" s="12" t="str">
        <f t="shared" si="1"/>
        <v>Acceder a sistema Cartera con usuario que posee perfil para ingresar  al modulo Maestro, sub-modulo Tipo Procesos, hacer clic en boton eliminar, hacer clic en boton exportar a excel, hacer clic en enlace Acronimo para eliminar registro</v>
      </c>
      <c r="M11" s="7" t="s">
        <v>79</v>
      </c>
    </row>
    <row r="12" spans="1:13" x14ac:dyDescent="0.25">
      <c r="A12" s="8">
        <v>1</v>
      </c>
      <c r="C12" s="5">
        <v>1</v>
      </c>
      <c r="D12" s="8"/>
      <c r="F12" s="5"/>
      <c r="G12" s="8"/>
      <c r="H12" s="9">
        <v>1</v>
      </c>
      <c r="I12" s="9"/>
      <c r="J12" s="7" t="s">
        <v>478</v>
      </c>
      <c r="K12" s="12" t="str">
        <f t="shared" si="0"/>
        <v>Validar funcionalidad Eliminar del modulo Maestro, sub-modulo Tipo Procesos, finalizando con la consulta mediante el filtro Acronimo</v>
      </c>
      <c r="L12" s="12" t="str">
        <f t="shared" si="1"/>
        <v>Acceder a sistema Cartera con usuario que posee perfil para ingresar  al modulo Maestro, sub-modulo Tipo Procesos, hacer clic en boton eliminar, finalizando con la consulta mediante el filtro Acronimo</v>
      </c>
      <c r="M12" s="31" t="s">
        <v>79</v>
      </c>
    </row>
    <row r="13" spans="1:13" x14ac:dyDescent="0.25">
      <c r="A13" s="8">
        <v>1</v>
      </c>
      <c r="D13" s="5">
        <v>1</v>
      </c>
      <c r="E13" s="18">
        <v>1</v>
      </c>
      <c r="F13" s="5">
        <v>1</v>
      </c>
      <c r="G13" s="8"/>
      <c r="H13" s="9"/>
      <c r="I13" s="9">
        <v>1</v>
      </c>
      <c r="J13" s="7" t="s">
        <v>479</v>
      </c>
      <c r="K13" s="12" t="str">
        <f t="shared" si="0"/>
        <v>Validar funcionalidad Modificar del modulo Maestro, sub-modulo Tipo Procesos, considerando la opcion exportar a excel, hacer clic en enlace Acronimo para modificar registroNombre Tipo
Procesos</v>
      </c>
      <c r="L13" s="12" t="str">
        <f t="shared" si="1"/>
        <v>Acceder a sistema Cartera con usuario que posee perfil para ingresar  al modulo Maestro, sub-modulo Tipo Procesos, hacer clic en boton modificar, hacer clic en boton exportar a excel, hacer clic en enlace Acronimo para modificar registroNombre Tipo
Procesos</v>
      </c>
      <c r="M13" s="7" t="s">
        <v>126</v>
      </c>
    </row>
    <row r="14" spans="1:13" x14ac:dyDescent="0.25">
      <c r="A14" s="8">
        <v>1</v>
      </c>
      <c r="D14" s="5">
        <v>1</v>
      </c>
      <c r="E14" s="18">
        <v>1</v>
      </c>
      <c r="F14" s="5"/>
      <c r="G14" s="8">
        <v>1</v>
      </c>
      <c r="H14" s="9">
        <v>1</v>
      </c>
      <c r="I14" s="9">
        <v>1</v>
      </c>
      <c r="J14" s="7" t="s">
        <v>480</v>
      </c>
      <c r="K14" s="12" t="str">
        <f t="shared" si="0"/>
        <v>Validar funcionalidad Modificar del modulo Maestro, sub-modulo Tipo Procesos, considerando la opcion exportar a excel, hacer clic en enlace Acronimo para eliminar registro, finalizando con la consulta mediante el filtro AcronimoNombre Tipo
Procesos</v>
      </c>
      <c r="L14"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AcronimoNombre Tipo
Procesos</v>
      </c>
      <c r="M14" s="7" t="s">
        <v>126</v>
      </c>
    </row>
    <row r="15" spans="1:13" x14ac:dyDescent="0.25">
      <c r="A15" s="8">
        <v>1</v>
      </c>
      <c r="D15" s="5">
        <v>1</v>
      </c>
      <c r="F15" s="5">
        <v>1</v>
      </c>
      <c r="G15" s="8"/>
      <c r="H15" s="9"/>
      <c r="I15" s="9"/>
      <c r="J15" s="7" t="s">
        <v>481</v>
      </c>
      <c r="K15" s="12" t="str">
        <f t="shared" si="0"/>
        <v>Validar funcionalidad Modificar del modulo Maestro, sub-modulo Tipo Procesos, hacer clic en enlace Acronimo para modificar registro</v>
      </c>
      <c r="L15" s="12" t="str">
        <f t="shared" si="1"/>
        <v>Acceder a sistema Cartera con usuario que posee perfil para ingresar  al modulo Maestro, sub-modulo Tipo Procesos, hacer clic en boton modificar, hacer clic en enlace Acronimo para modificar registro</v>
      </c>
      <c r="M15" s="7" t="s">
        <v>126</v>
      </c>
    </row>
    <row r="16" spans="1:13" x14ac:dyDescent="0.25">
      <c r="A16" s="8">
        <v>1</v>
      </c>
      <c r="D16" s="5">
        <v>1</v>
      </c>
      <c r="E16" s="18">
        <v>1</v>
      </c>
      <c r="F16" s="5"/>
      <c r="G16" s="8">
        <v>1</v>
      </c>
      <c r="H16" s="9">
        <v>1</v>
      </c>
      <c r="I16" s="9"/>
      <c r="J16" s="7" t="s">
        <v>482</v>
      </c>
      <c r="K16" s="12" t="str">
        <f t="shared" si="0"/>
        <v>Validar funcionalidad Modificar del modulo Maestro, sub-modulo Tipo Procesos, considerando la opcion exportar a excel, hacer clic en enlace Acronimo para eliminar registro, finalizando con la consulta mediante el filtro Acronimo</v>
      </c>
      <c r="L16"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v>
      </c>
      <c r="M16" s="7" t="s">
        <v>126</v>
      </c>
    </row>
    <row r="17" spans="1:13" x14ac:dyDescent="0.25">
      <c r="A17" s="8">
        <v>1</v>
      </c>
      <c r="D17" s="5">
        <v>1</v>
      </c>
      <c r="F17" s="5"/>
      <c r="G17" s="8"/>
      <c r="H17" s="9"/>
      <c r="I17" s="9">
        <v>1</v>
      </c>
      <c r="J17" s="7" t="s">
        <v>483</v>
      </c>
      <c r="K17" s="12" t="str">
        <f t="shared" si="0"/>
        <v>Validar funcionalidad Modificar del modulo Maestro, sub-modulo Tipo ProcesosNombre Tipo
Procesos</v>
      </c>
      <c r="L17" s="12" t="str">
        <f t="shared" si="1"/>
        <v>Acceder a sistema Cartera con usuario que posee perfil para ingresar  al modulo Maestro, sub-modulo Tipo Procesos, hacer clic en boton modificarNombre Tipo
Procesos</v>
      </c>
      <c r="M17" s="31" t="s">
        <v>126</v>
      </c>
    </row>
    <row r="18" spans="1:13" s="1" customFormat="1" x14ac:dyDescent="0.25">
      <c r="A18" s="8"/>
      <c r="C18" s="5"/>
      <c r="D18" s="8"/>
      <c r="E18" s="18"/>
      <c r="F18" s="5"/>
      <c r="G18" s="8"/>
      <c r="H18" s="9"/>
      <c r="I18" s="9"/>
      <c r="J18" s="7"/>
      <c r="K18" s="12"/>
      <c r="L18" s="7"/>
      <c r="M18" s="7"/>
    </row>
    <row r="19" spans="1:13" s="1" customFormat="1" x14ac:dyDescent="0.25">
      <c r="A19" s="8"/>
      <c r="B19" s="5"/>
      <c r="D19" s="5"/>
      <c r="E19" s="18"/>
      <c r="F19" s="5"/>
      <c r="G19" s="8"/>
      <c r="H19" s="9"/>
      <c r="I19" s="9"/>
      <c r="J19" s="7"/>
      <c r="K19" s="12"/>
      <c r="L19" s="7"/>
      <c r="M19" s="7"/>
    </row>
    <row r="20" spans="1:13" s="1" customFormat="1" x14ac:dyDescent="0.25">
      <c r="A20" s="8"/>
      <c r="B20" s="5"/>
      <c r="D20" s="5"/>
      <c r="E20" s="18"/>
      <c r="F20" s="5"/>
      <c r="G20" s="8"/>
      <c r="H20" s="9"/>
      <c r="I20" s="9"/>
      <c r="J20" s="7"/>
      <c r="K20" s="12"/>
      <c r="L20" s="7"/>
      <c r="M20" s="7"/>
    </row>
    <row r="21" spans="1:13" s="1" customFormat="1" x14ac:dyDescent="0.25">
      <c r="A21" s="8"/>
      <c r="B21" s="5"/>
      <c r="D21" s="5"/>
      <c r="E21" s="18"/>
      <c r="F21" s="5"/>
      <c r="G21" s="8"/>
      <c r="H21" s="9"/>
      <c r="I21" s="9"/>
      <c r="J21" s="7"/>
      <c r="K21" s="12"/>
      <c r="L21" s="7"/>
      <c r="M21" s="7"/>
    </row>
    <row r="22" spans="1:13" s="1" customFormat="1" x14ac:dyDescent="0.25">
      <c r="A22" s="8"/>
      <c r="B22" s="5"/>
      <c r="D22" s="5"/>
      <c r="E22" s="18"/>
      <c r="F22" s="5"/>
      <c r="G22" s="8"/>
      <c r="H22" s="9"/>
      <c r="I22" s="9"/>
      <c r="J22" s="7"/>
      <c r="K22" s="12"/>
      <c r="L22" s="7"/>
      <c r="M22" s="7"/>
    </row>
    <row r="23" spans="1:13" s="1" customFormat="1" x14ac:dyDescent="0.25">
      <c r="A23" s="8"/>
      <c r="B23" s="5"/>
      <c r="D23" s="5"/>
      <c r="E23" s="18"/>
      <c r="F23" s="5"/>
      <c r="G23" s="8"/>
      <c r="H23" s="9"/>
      <c r="I23" s="9"/>
      <c r="J23" s="7"/>
      <c r="K23" s="12"/>
      <c r="L23" s="7"/>
      <c r="M23" s="7"/>
    </row>
    <row r="24" spans="1:13" s="1" customFormat="1" ht="30" x14ac:dyDescent="0.25">
      <c r="A24" s="8"/>
      <c r="B24" s="5"/>
      <c r="D24" s="5"/>
      <c r="E24" s="18"/>
      <c r="F24" s="5"/>
      <c r="G24" s="8"/>
      <c r="H24" s="9"/>
      <c r="I24" s="9"/>
      <c r="J24" s="7" t="s">
        <v>484</v>
      </c>
      <c r="K24" s="12" t="s">
        <v>486</v>
      </c>
      <c r="L24" s="39" t="s">
        <v>487</v>
      </c>
      <c r="M24" s="7" t="s">
        <v>299</v>
      </c>
    </row>
    <row r="25" spans="1:13" s="1" customFormat="1" x14ac:dyDescent="0.25">
      <c r="A25" s="8"/>
      <c r="B25" s="5"/>
      <c r="D25" s="5"/>
      <c r="E25" s="18"/>
      <c r="F25" s="5"/>
      <c r="G25" s="8"/>
      <c r="H25" s="9"/>
      <c r="I25" s="9"/>
      <c r="J25" s="7"/>
      <c r="K25" s="12"/>
      <c r="L25" s="7"/>
      <c r="M25" s="7"/>
    </row>
    <row r="26" spans="1:13" s="1" customFormat="1" x14ac:dyDescent="0.25">
      <c r="A26" s="8"/>
      <c r="B26" s="5"/>
      <c r="D26" s="5"/>
      <c r="E26" s="18"/>
      <c r="F26" s="5"/>
      <c r="G26" s="8"/>
      <c r="H26" s="9"/>
      <c r="I26" s="9"/>
      <c r="J26" s="7"/>
      <c r="K26" s="12"/>
      <c r="L26" s="7"/>
      <c r="M26" s="7"/>
    </row>
    <row r="27" spans="1:13" x14ac:dyDescent="0.25">
      <c r="A27" s="8"/>
      <c r="C27" s="5"/>
      <c r="D27" s="8"/>
      <c r="F27" s="5"/>
      <c r="G27" s="8"/>
      <c r="H27" s="9"/>
      <c r="I27" s="9"/>
      <c r="J27" s="7"/>
    </row>
    <row r="28" spans="1:13" x14ac:dyDescent="0.25">
      <c r="A28" s="8"/>
      <c r="C28" s="5"/>
      <c r="D28" s="8"/>
      <c r="F28" s="5"/>
      <c r="G28" s="8"/>
      <c r="H28" s="9"/>
      <c r="I28" s="9"/>
      <c r="J28" s="7"/>
    </row>
    <row r="29" spans="1:13" x14ac:dyDescent="0.25">
      <c r="A29" s="8"/>
      <c r="C29" s="5"/>
      <c r="D29" s="8"/>
      <c r="F29" s="5"/>
      <c r="G29" s="8"/>
      <c r="H29" s="9"/>
      <c r="I29" s="9"/>
      <c r="J29" s="7"/>
    </row>
    <row r="30" spans="1:13" x14ac:dyDescent="0.25">
      <c r="A30" s="8"/>
      <c r="C30" s="5"/>
      <c r="D30" s="8"/>
      <c r="F30" s="5"/>
      <c r="G30" s="8"/>
      <c r="H30" s="9"/>
      <c r="I30" s="9"/>
      <c r="J30" s="7"/>
    </row>
    <row r="31" spans="1:13" x14ac:dyDescent="0.25">
      <c r="A31" s="8"/>
      <c r="C31" s="5"/>
      <c r="D31" s="8"/>
      <c r="F31" s="5"/>
      <c r="G31" s="8"/>
      <c r="H31" s="9"/>
      <c r="I31" s="9"/>
      <c r="J31" s="7"/>
    </row>
    <row r="32" spans="1:13" x14ac:dyDescent="0.25">
      <c r="A32" s="8"/>
      <c r="C32" s="5"/>
      <c r="D32" s="8"/>
      <c r="F32" s="5"/>
      <c r="G32" s="8"/>
      <c r="H32" s="9"/>
      <c r="I32" s="9"/>
      <c r="J32" s="7"/>
    </row>
    <row r="33" spans="1:13" x14ac:dyDescent="0.25">
      <c r="A33" s="8"/>
      <c r="C33" s="5"/>
      <c r="D33" s="8"/>
      <c r="F33" s="5"/>
      <c r="G33" s="8"/>
      <c r="H33" s="9"/>
      <c r="I33" s="9"/>
      <c r="J33" s="7"/>
    </row>
    <row r="34" spans="1:13" s="1" customFormat="1" x14ac:dyDescent="0.25">
      <c r="A34" s="8"/>
      <c r="C34" s="5"/>
      <c r="D34" s="8"/>
      <c r="E34" s="18"/>
      <c r="F34" s="5"/>
      <c r="G34" s="8"/>
      <c r="H34" s="9"/>
      <c r="I34" s="9"/>
      <c r="J34" s="7"/>
      <c r="K34" s="12"/>
      <c r="L34" s="7"/>
      <c r="M34" s="7"/>
    </row>
    <row r="35" spans="1:13" s="1" customFormat="1" x14ac:dyDescent="0.25">
      <c r="A35" s="8"/>
      <c r="C35" s="5"/>
      <c r="D35" s="8"/>
      <c r="E35" s="18"/>
      <c r="F35" s="5"/>
      <c r="G35" s="8"/>
      <c r="H35" s="9"/>
      <c r="I35" s="9"/>
      <c r="J35" s="7"/>
      <c r="K35" s="12"/>
      <c r="L35" s="7"/>
      <c r="M35" s="7"/>
    </row>
    <row r="36" spans="1:13" s="1" customFormat="1" x14ac:dyDescent="0.25">
      <c r="A36" s="8"/>
      <c r="C36" s="5"/>
      <c r="D36" s="8"/>
      <c r="E36" s="18"/>
      <c r="F36" s="5"/>
      <c r="G36" s="8"/>
      <c r="H36" s="9"/>
      <c r="I36" s="9"/>
      <c r="J36" s="7"/>
      <c r="K36" s="12"/>
      <c r="L36" s="7"/>
      <c r="M36" s="7"/>
    </row>
    <row r="37" spans="1:13" s="1" customFormat="1" x14ac:dyDescent="0.25">
      <c r="A37" s="8"/>
      <c r="C37" s="5"/>
      <c r="D37" s="8"/>
      <c r="E37" s="18"/>
      <c r="F37" s="5"/>
      <c r="G37" s="8"/>
      <c r="H37" s="9"/>
      <c r="I37" s="9"/>
      <c r="J37" s="7"/>
      <c r="K37" s="12"/>
      <c r="L37" s="7"/>
      <c r="M37" s="7"/>
    </row>
    <row r="38" spans="1:13" s="1" customFormat="1" x14ac:dyDescent="0.25">
      <c r="A38" s="8"/>
      <c r="C38" s="5"/>
      <c r="D38" s="8"/>
      <c r="E38" s="18"/>
      <c r="F38" s="5"/>
      <c r="G38" s="8"/>
      <c r="H38" s="9"/>
      <c r="I38" s="9"/>
      <c r="J38" s="7"/>
      <c r="K38" s="12"/>
      <c r="L38" s="7"/>
      <c r="M38" s="7"/>
    </row>
    <row r="39" spans="1:13" s="1" customFormat="1" x14ac:dyDescent="0.25">
      <c r="A39" s="8"/>
      <c r="C39" s="5"/>
      <c r="D39" s="8"/>
      <c r="E39" s="18"/>
      <c r="F39" s="5"/>
      <c r="G39" s="8"/>
      <c r="H39" s="9"/>
      <c r="I39" s="9"/>
      <c r="J39" s="7"/>
      <c r="K39" s="12"/>
      <c r="L39" s="7"/>
      <c r="M39" s="7"/>
    </row>
    <row r="40" spans="1:13" x14ac:dyDescent="0.25">
      <c r="A40" s="8"/>
      <c r="C40" s="5"/>
      <c r="D40" s="8"/>
      <c r="F40" s="5"/>
      <c r="G40" s="8"/>
      <c r="H40" s="9"/>
      <c r="I40" s="9"/>
      <c r="J40" s="7"/>
    </row>
    <row r="41" spans="1:13" x14ac:dyDescent="0.25">
      <c r="A41" s="8"/>
      <c r="C41" s="5"/>
      <c r="D41" s="8"/>
      <c r="F41" s="5"/>
      <c r="G41" s="8"/>
      <c r="H41" s="9"/>
      <c r="I41" s="9"/>
      <c r="J41" s="7"/>
    </row>
    <row r="42" spans="1:13" x14ac:dyDescent="0.25">
      <c r="A42" s="8"/>
      <c r="C42" s="5"/>
      <c r="D42" s="8"/>
      <c r="F42" s="5"/>
      <c r="G42" s="8"/>
      <c r="H42" s="9"/>
      <c r="I42" s="9"/>
      <c r="J42" s="7"/>
    </row>
    <row r="43" spans="1:13" x14ac:dyDescent="0.25">
      <c r="A43" s="8"/>
      <c r="C43" s="5"/>
      <c r="D43" s="8"/>
      <c r="F43" s="5"/>
      <c r="G43" s="8"/>
      <c r="H43" s="9"/>
      <c r="I43" s="9"/>
      <c r="J43" s="7"/>
    </row>
    <row r="44" spans="1:13" x14ac:dyDescent="0.25">
      <c r="A44" s="8"/>
      <c r="C44" s="5"/>
      <c r="D44" s="8"/>
      <c r="F44" s="5"/>
      <c r="G44" s="8"/>
      <c r="H44" s="9"/>
      <c r="I44" s="9"/>
      <c r="J44" s="7"/>
    </row>
    <row r="45" spans="1:13" x14ac:dyDescent="0.25">
      <c r="A45" s="8"/>
      <c r="C45" s="5"/>
      <c r="D45" s="8"/>
      <c r="F45" s="5"/>
      <c r="G45" s="8"/>
      <c r="H45" s="9"/>
      <c r="I45" s="9"/>
      <c r="J45" s="7"/>
    </row>
    <row r="46" spans="1:13" x14ac:dyDescent="0.25">
      <c r="A46" s="8"/>
      <c r="C46" s="5"/>
      <c r="D46" s="8"/>
      <c r="F46" s="5"/>
      <c r="G46" s="8"/>
      <c r="H46" s="9"/>
      <c r="I46" s="9"/>
      <c r="J46" s="7"/>
    </row>
    <row r="47" spans="1:13" x14ac:dyDescent="0.25">
      <c r="A47" s="8"/>
      <c r="C47" s="5"/>
      <c r="D47" s="8"/>
      <c r="F47" s="5"/>
      <c r="G47" s="8"/>
      <c r="H47" s="9"/>
      <c r="I47" s="9"/>
      <c r="J47" s="7"/>
    </row>
    <row r="48" spans="1:13" x14ac:dyDescent="0.25">
      <c r="A48" s="8"/>
      <c r="C48" s="5"/>
      <c r="D48" s="8"/>
      <c r="F48" s="5"/>
      <c r="G48" s="8"/>
      <c r="H48" s="9"/>
      <c r="I48" s="9"/>
      <c r="J48" s="7"/>
    </row>
    <row r="49" spans="1:13" x14ac:dyDescent="0.25">
      <c r="A49" s="8"/>
      <c r="C49" s="5"/>
      <c r="D49" s="8"/>
      <c r="F49" s="5"/>
      <c r="G49" s="8"/>
      <c r="H49" s="9"/>
      <c r="I49" s="9"/>
      <c r="J49" s="7"/>
    </row>
    <row r="50" spans="1:13" s="1" customFormat="1" x14ac:dyDescent="0.25">
      <c r="A50" s="8"/>
      <c r="C50" s="5"/>
      <c r="D50" s="8"/>
      <c r="E50" s="18"/>
      <c r="F50" s="5"/>
      <c r="G50" s="8"/>
      <c r="H50" s="9"/>
      <c r="I50" s="9"/>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70" zoomScaleNormal="70" workbookViewId="0">
      <pane xSplit="13" topLeftCell="O1" activePane="topRight" state="frozen"/>
      <selection pane="topRight"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5" t="s">
        <v>21</v>
      </c>
      <c r="B1" s="58" t="s">
        <v>5</v>
      </c>
      <c r="C1" s="48"/>
      <c r="D1" s="49"/>
      <c r="E1" s="56" t="s">
        <v>9</v>
      </c>
      <c r="F1" s="57" t="s">
        <v>22</v>
      </c>
      <c r="G1" s="49"/>
      <c r="H1" s="57" t="s">
        <v>23</v>
      </c>
      <c r="I1" s="49"/>
      <c r="J1" s="52" t="s">
        <v>11</v>
      </c>
      <c r="K1" s="53"/>
      <c r="L1" s="54"/>
      <c r="M1" s="43" t="s">
        <v>0</v>
      </c>
      <c r="N1" s="43" t="s">
        <v>2</v>
      </c>
      <c r="O1" s="43" t="s">
        <v>1</v>
      </c>
      <c r="P1" s="43" t="s">
        <v>3</v>
      </c>
    </row>
    <row r="2" spans="1:16" s="14" customFormat="1" ht="72" customHeight="1" x14ac:dyDescent="0.25">
      <c r="A2" s="46"/>
      <c r="B2" s="21" t="s">
        <v>6</v>
      </c>
      <c r="C2" s="21" t="s">
        <v>7</v>
      </c>
      <c r="D2" s="17" t="s">
        <v>8</v>
      </c>
      <c r="E2" s="44"/>
      <c r="F2" s="21" t="s">
        <v>8</v>
      </c>
      <c r="G2" s="17" t="s">
        <v>7</v>
      </c>
      <c r="H2" s="21" t="s">
        <v>8</v>
      </c>
      <c r="I2" s="17" t="s">
        <v>7</v>
      </c>
      <c r="J2" s="20" t="s">
        <v>24</v>
      </c>
      <c r="K2" s="20" t="s">
        <v>25</v>
      </c>
      <c r="L2" s="19" t="s">
        <v>14</v>
      </c>
      <c r="M2" s="44"/>
      <c r="N2" s="44"/>
      <c r="O2" s="44"/>
      <c r="P2" s="44"/>
    </row>
    <row r="3" spans="1:16" s="1" customFormat="1" x14ac:dyDescent="0.25">
      <c r="A3" s="8">
        <v>1</v>
      </c>
      <c r="B3" s="5">
        <v>1</v>
      </c>
      <c r="C3" s="5"/>
      <c r="D3" s="8"/>
      <c r="E3" s="18">
        <v>1</v>
      </c>
      <c r="F3" s="5">
        <v>1</v>
      </c>
      <c r="G3" s="8"/>
      <c r="H3" s="5"/>
      <c r="I3" s="8">
        <v>1</v>
      </c>
      <c r="J3" s="9">
        <v>1</v>
      </c>
      <c r="K3" s="9"/>
      <c r="L3" s="23" t="s">
        <v>26</v>
      </c>
      <c r="M3" s="7" t="s">
        <v>81</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78</v>
      </c>
    </row>
    <row r="4" spans="1:16" s="1" customFormat="1" x14ac:dyDescent="0.25">
      <c r="A4" s="8">
        <v>1</v>
      </c>
      <c r="B4" s="5">
        <v>1</v>
      </c>
      <c r="C4" s="5"/>
      <c r="D4" s="8"/>
      <c r="E4" s="18">
        <v>1</v>
      </c>
      <c r="F4" s="5"/>
      <c r="G4" s="8">
        <v>1</v>
      </c>
      <c r="H4" s="5">
        <v>1</v>
      </c>
      <c r="I4" s="8"/>
      <c r="J4" s="9"/>
      <c r="K4" s="9">
        <v>1</v>
      </c>
      <c r="L4" s="10" t="s">
        <v>27</v>
      </c>
      <c r="M4" s="7" t="s">
        <v>82</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78</v>
      </c>
    </row>
    <row r="5" spans="1:16" s="1" customFormat="1" x14ac:dyDescent="0.25">
      <c r="A5" s="8">
        <v>1</v>
      </c>
      <c r="B5" s="5">
        <v>1</v>
      </c>
      <c r="C5" s="5"/>
      <c r="D5" s="8"/>
      <c r="E5" s="18"/>
      <c r="F5" s="5">
        <v>1</v>
      </c>
      <c r="G5" s="8"/>
      <c r="H5" s="5">
        <v>1</v>
      </c>
      <c r="I5" s="8"/>
      <c r="J5" s="9">
        <v>1</v>
      </c>
      <c r="K5" s="9"/>
      <c r="L5" s="10" t="s">
        <v>28</v>
      </c>
      <c r="M5" s="7" t="s">
        <v>83</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78</v>
      </c>
    </row>
    <row r="6" spans="1:16" s="1" customFormat="1" x14ac:dyDescent="0.25">
      <c r="A6" s="8">
        <v>1</v>
      </c>
      <c r="B6" s="5">
        <v>1</v>
      </c>
      <c r="C6" s="5"/>
      <c r="D6" s="8"/>
      <c r="E6" s="18">
        <v>1</v>
      </c>
      <c r="F6" s="5"/>
      <c r="G6" s="8">
        <v>1</v>
      </c>
      <c r="H6" s="5"/>
      <c r="I6" s="8">
        <v>1</v>
      </c>
      <c r="J6" s="9"/>
      <c r="K6" s="9"/>
      <c r="L6" s="10"/>
      <c r="M6" s="7" t="s">
        <v>84</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78</v>
      </c>
    </row>
    <row r="7" spans="1:16" s="33" customFormat="1" x14ac:dyDescent="0.25">
      <c r="A7" s="26">
        <v>1</v>
      </c>
      <c r="B7" s="27">
        <v>1</v>
      </c>
      <c r="C7" s="27"/>
      <c r="D7" s="26"/>
      <c r="E7" s="28"/>
      <c r="F7" s="27"/>
      <c r="G7" s="26"/>
      <c r="H7" s="27"/>
      <c r="I7" s="26"/>
      <c r="J7" s="29"/>
      <c r="K7" s="29"/>
      <c r="L7" s="30"/>
      <c r="M7" s="31" t="s">
        <v>80</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31" t="s">
        <v>78</v>
      </c>
    </row>
    <row r="8" spans="1:16" s="1" customFormat="1" x14ac:dyDescent="0.25">
      <c r="A8" s="8">
        <v>1</v>
      </c>
      <c r="C8" s="5">
        <v>1</v>
      </c>
      <c r="D8" s="8"/>
      <c r="E8" s="18">
        <v>1</v>
      </c>
      <c r="F8" s="5">
        <v>1</v>
      </c>
      <c r="G8" s="8"/>
      <c r="H8" s="5"/>
      <c r="I8" s="8">
        <v>1</v>
      </c>
      <c r="J8" s="9">
        <v>1</v>
      </c>
      <c r="K8" s="9"/>
      <c r="L8" s="23" t="s">
        <v>34</v>
      </c>
      <c r="M8" s="7" t="s">
        <v>85</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79</v>
      </c>
    </row>
    <row r="9" spans="1:16" s="1" customFormat="1" x14ac:dyDescent="0.25">
      <c r="A9" s="8">
        <v>1</v>
      </c>
      <c r="C9" s="5">
        <v>1</v>
      </c>
      <c r="D9" s="8"/>
      <c r="E9" s="18">
        <v>1</v>
      </c>
      <c r="F9" s="5"/>
      <c r="G9" s="8">
        <v>1</v>
      </c>
      <c r="H9" s="5">
        <v>1</v>
      </c>
      <c r="I9" s="8"/>
      <c r="J9" s="9"/>
      <c r="K9" s="9">
        <v>1</v>
      </c>
      <c r="L9" s="10" t="s">
        <v>29</v>
      </c>
      <c r="M9" s="7" t="s">
        <v>86</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79</v>
      </c>
    </row>
    <row r="10" spans="1:16" x14ac:dyDescent="0.25">
      <c r="A10" s="8">
        <v>1</v>
      </c>
      <c r="C10" s="5">
        <v>1</v>
      </c>
      <c r="D10" s="8"/>
      <c r="F10" s="5">
        <v>1</v>
      </c>
      <c r="G10" s="8"/>
      <c r="H10" s="5">
        <v>1</v>
      </c>
      <c r="I10" s="8"/>
      <c r="J10" s="9">
        <v>1</v>
      </c>
      <c r="K10" s="9"/>
      <c r="L10" s="10" t="s">
        <v>33</v>
      </c>
      <c r="M10" s="7" t="s">
        <v>87</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79</v>
      </c>
    </row>
    <row r="11" spans="1:16" x14ac:dyDescent="0.25">
      <c r="A11" s="8">
        <v>1</v>
      </c>
      <c r="C11" s="5">
        <v>1</v>
      </c>
      <c r="D11" s="8"/>
      <c r="E11" s="18">
        <v>1</v>
      </c>
      <c r="F11" s="5"/>
      <c r="G11" s="8">
        <v>1</v>
      </c>
      <c r="H11" s="5"/>
      <c r="I11" s="8">
        <v>1</v>
      </c>
      <c r="J11" s="9"/>
      <c r="K11" s="9"/>
      <c r="L11" s="10"/>
      <c r="M11" s="7" t="s">
        <v>88</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79</v>
      </c>
    </row>
    <row r="12" spans="1:16" s="32" customFormat="1" x14ac:dyDescent="0.25">
      <c r="A12" s="26">
        <v>1</v>
      </c>
      <c r="C12" s="27">
        <v>1</v>
      </c>
      <c r="D12" s="26"/>
      <c r="E12" s="28"/>
      <c r="F12" s="27"/>
      <c r="G12" s="26"/>
      <c r="H12" s="27"/>
      <c r="I12" s="26"/>
      <c r="J12" s="29"/>
      <c r="K12" s="29"/>
      <c r="L12" s="30"/>
      <c r="M12" s="31" t="s">
        <v>89</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31" t="s">
        <v>79</v>
      </c>
    </row>
    <row r="13" spans="1:16" x14ac:dyDescent="0.25">
      <c r="A13" s="8">
        <v>1</v>
      </c>
      <c r="D13" s="5">
        <v>1</v>
      </c>
      <c r="E13" s="18">
        <v>1</v>
      </c>
      <c r="F13" s="5">
        <v>1</v>
      </c>
      <c r="G13" s="8"/>
      <c r="H13" s="5"/>
      <c r="I13" s="8">
        <v>1</v>
      </c>
      <c r="J13" s="9">
        <v>1</v>
      </c>
      <c r="K13" s="9"/>
      <c r="L13" s="23" t="s">
        <v>32</v>
      </c>
      <c r="M13" s="7" t="s">
        <v>90</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126</v>
      </c>
    </row>
    <row r="14" spans="1:16" x14ac:dyDescent="0.25">
      <c r="A14" s="8">
        <v>1</v>
      </c>
      <c r="D14" s="5">
        <v>1</v>
      </c>
      <c r="E14" s="18">
        <v>1</v>
      </c>
      <c r="F14" s="5"/>
      <c r="G14" s="8">
        <v>1</v>
      </c>
      <c r="H14" s="5">
        <v>1</v>
      </c>
      <c r="I14" s="8"/>
      <c r="J14" s="9"/>
      <c r="K14" s="9">
        <v>1</v>
      </c>
      <c r="L14" s="10" t="s">
        <v>30</v>
      </c>
      <c r="M14" s="7" t="s">
        <v>91</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126</v>
      </c>
    </row>
    <row r="15" spans="1:16" x14ac:dyDescent="0.25">
      <c r="A15" s="8">
        <v>1</v>
      </c>
      <c r="D15" s="5">
        <v>1</v>
      </c>
      <c r="F15" s="5">
        <v>1</v>
      </c>
      <c r="G15" s="8"/>
      <c r="H15" s="5">
        <v>1</v>
      </c>
      <c r="I15" s="8"/>
      <c r="J15" s="9">
        <v>1</v>
      </c>
      <c r="K15" s="9"/>
      <c r="L15" s="22" t="s">
        <v>31</v>
      </c>
      <c r="M15" s="7" t="s">
        <v>92</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126</v>
      </c>
    </row>
    <row r="16" spans="1:16" x14ac:dyDescent="0.25">
      <c r="A16" s="8">
        <v>1</v>
      </c>
      <c r="D16" s="5">
        <v>1</v>
      </c>
      <c r="E16" s="18">
        <v>1</v>
      </c>
      <c r="F16" s="5"/>
      <c r="G16" s="8">
        <v>1</v>
      </c>
      <c r="H16" s="5"/>
      <c r="I16" s="8">
        <v>1</v>
      </c>
      <c r="J16" s="9"/>
      <c r="K16" s="9"/>
      <c r="L16" s="10"/>
      <c r="M16" s="7" t="s">
        <v>93</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126</v>
      </c>
    </row>
    <row r="17" spans="1:16" s="32" customFormat="1" x14ac:dyDescent="0.25">
      <c r="A17" s="26">
        <v>1</v>
      </c>
      <c r="C17" s="34"/>
      <c r="D17" s="27">
        <v>1</v>
      </c>
      <c r="E17" s="28"/>
      <c r="F17" s="27"/>
      <c r="G17" s="26"/>
      <c r="H17" s="27"/>
      <c r="I17" s="26"/>
      <c r="J17" s="29"/>
      <c r="K17" s="29"/>
      <c r="L17" s="30"/>
      <c r="M17" s="31" t="s">
        <v>94</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31" t="s">
        <v>126</v>
      </c>
    </row>
    <row r="18" spans="1:16" s="1" customFormat="1" x14ac:dyDescent="0.25">
      <c r="A18" s="8"/>
      <c r="C18" s="5"/>
      <c r="D18" s="8"/>
      <c r="E18" s="18"/>
      <c r="F18" s="5"/>
      <c r="G18" s="8"/>
      <c r="H18" s="5"/>
      <c r="I18" s="8"/>
      <c r="J18" s="9"/>
      <c r="K18" s="9"/>
      <c r="L18" s="10"/>
      <c r="M18" s="7"/>
      <c r="N18" s="12"/>
      <c r="O18" s="7"/>
      <c r="P18" s="31"/>
    </row>
    <row r="19" spans="1:16" s="1" customFormat="1" x14ac:dyDescent="0.25">
      <c r="A19" s="8"/>
      <c r="B19" s="5"/>
      <c r="D19" s="5"/>
      <c r="E19" s="18"/>
      <c r="F19" s="5"/>
      <c r="G19" s="8"/>
      <c r="H19" s="5"/>
      <c r="I19" s="8"/>
      <c r="J19" s="9"/>
      <c r="K19" s="9"/>
      <c r="L19" s="10"/>
      <c r="M19" s="7"/>
      <c r="N19" s="12"/>
      <c r="O19" s="7"/>
      <c r="P19" s="7"/>
    </row>
    <row r="20" spans="1:16" s="1" customFormat="1" x14ac:dyDescent="0.25">
      <c r="A20" s="8"/>
      <c r="B20" s="5"/>
      <c r="D20" s="5"/>
      <c r="E20" s="18"/>
      <c r="F20" s="5"/>
      <c r="G20" s="8"/>
      <c r="H20" s="5"/>
      <c r="I20" s="8"/>
      <c r="J20" s="9"/>
      <c r="K20" s="9"/>
      <c r="L20" s="10"/>
      <c r="M20" s="7"/>
      <c r="N20" s="12"/>
      <c r="O20" s="7"/>
      <c r="P20" s="7"/>
    </row>
    <row r="21" spans="1:16" s="1" customFormat="1" x14ac:dyDescent="0.25">
      <c r="A21" s="8"/>
      <c r="B21" s="5"/>
      <c r="D21" s="5"/>
      <c r="E21" s="18"/>
      <c r="F21" s="5"/>
      <c r="G21" s="8"/>
      <c r="H21" s="5"/>
      <c r="I21" s="8"/>
      <c r="J21" s="9"/>
      <c r="K21" s="9"/>
      <c r="L21" s="10"/>
      <c r="M21" s="7"/>
      <c r="N21" s="12"/>
      <c r="O21" s="7"/>
      <c r="P21" s="7"/>
    </row>
    <row r="22" spans="1:16" s="1" customFormat="1" x14ac:dyDescent="0.25">
      <c r="A22" s="8"/>
      <c r="B22" s="5"/>
      <c r="D22" s="5"/>
      <c r="E22" s="18"/>
      <c r="F22" s="5"/>
      <c r="G22" s="8"/>
      <c r="H22" s="5"/>
      <c r="I22" s="8"/>
      <c r="J22" s="9"/>
      <c r="K22" s="9"/>
      <c r="L22" s="10"/>
      <c r="M22" s="7"/>
      <c r="N22" s="12"/>
      <c r="O22" s="7"/>
      <c r="P22" s="7"/>
    </row>
    <row r="23" spans="1:16" s="1" customFormat="1" x14ac:dyDescent="0.25">
      <c r="A23" s="8"/>
      <c r="B23" s="5"/>
      <c r="D23" s="5"/>
      <c r="E23" s="18"/>
      <c r="F23" s="5"/>
      <c r="G23" s="8"/>
      <c r="H23" s="5"/>
      <c r="I23" s="8"/>
      <c r="J23" s="9"/>
      <c r="K23" s="9"/>
      <c r="L23" s="10"/>
      <c r="M23" s="7"/>
      <c r="N23" s="12"/>
      <c r="O23" s="7"/>
      <c r="P23" s="7"/>
    </row>
    <row r="24" spans="1:16" s="1" customFormat="1" x14ac:dyDescent="0.25">
      <c r="A24" s="8"/>
      <c r="B24" s="5"/>
      <c r="D24" s="5"/>
      <c r="E24" s="18"/>
      <c r="F24" s="5"/>
      <c r="G24" s="8"/>
      <c r="H24" s="5"/>
      <c r="I24" s="8"/>
      <c r="J24" s="9"/>
      <c r="K24" s="9"/>
      <c r="L24" s="10"/>
      <c r="M24" s="7"/>
      <c r="N24" s="12"/>
      <c r="O24" s="7"/>
      <c r="P24" s="7"/>
    </row>
    <row r="25" spans="1:16" s="1" customFormat="1" ht="30" x14ac:dyDescent="0.25">
      <c r="A25" s="8"/>
      <c r="B25" s="5"/>
      <c r="D25" s="5"/>
      <c r="E25" s="18"/>
      <c r="F25" s="5"/>
      <c r="G25" s="8"/>
      <c r="H25" s="5"/>
      <c r="I25" s="8"/>
      <c r="J25" s="9"/>
      <c r="K25" s="9"/>
      <c r="L25" s="10"/>
      <c r="M25" s="7" t="s">
        <v>211</v>
      </c>
      <c r="N25" s="12" t="s">
        <v>300</v>
      </c>
      <c r="O25" s="39" t="s">
        <v>301</v>
      </c>
      <c r="P25" s="7" t="s">
        <v>299</v>
      </c>
    </row>
    <row r="26" spans="1:16" s="1" customFormat="1" x14ac:dyDescent="0.25">
      <c r="A26" s="8"/>
      <c r="B26" s="5"/>
      <c r="D26" s="5"/>
      <c r="E26" s="18"/>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8"/>
      <c r="F34" s="5"/>
      <c r="G34" s="8"/>
      <c r="H34" s="5"/>
      <c r="I34" s="8"/>
      <c r="J34" s="9"/>
      <c r="K34" s="9"/>
      <c r="L34" s="10"/>
      <c r="M34" s="7"/>
      <c r="N34" s="12"/>
      <c r="O34" s="7"/>
      <c r="P34" s="7"/>
    </row>
    <row r="35" spans="1:16" s="1" customFormat="1" x14ac:dyDescent="0.25">
      <c r="A35" s="8"/>
      <c r="C35" s="5"/>
      <c r="D35" s="8"/>
      <c r="E35" s="18"/>
      <c r="F35" s="5"/>
      <c r="G35" s="8"/>
      <c r="H35" s="5"/>
      <c r="I35" s="8"/>
      <c r="J35" s="9"/>
      <c r="K35" s="9"/>
      <c r="L35" s="10"/>
      <c r="M35" s="7"/>
      <c r="N35" s="12"/>
      <c r="O35" s="7"/>
      <c r="P35" s="7"/>
    </row>
    <row r="36" spans="1:16" s="1" customFormat="1" x14ac:dyDescent="0.25">
      <c r="A36" s="8"/>
      <c r="C36" s="5"/>
      <c r="D36" s="8"/>
      <c r="E36" s="18"/>
      <c r="F36" s="5"/>
      <c r="G36" s="8"/>
      <c r="H36" s="5"/>
      <c r="I36" s="8"/>
      <c r="J36" s="9"/>
      <c r="K36" s="9"/>
      <c r="L36" s="10"/>
      <c r="M36" s="7"/>
      <c r="N36" s="12"/>
      <c r="O36" s="7"/>
      <c r="P36" s="7"/>
    </row>
    <row r="37" spans="1:16" s="1" customFormat="1" x14ac:dyDescent="0.25">
      <c r="A37" s="8"/>
      <c r="C37" s="5"/>
      <c r="D37" s="8"/>
      <c r="E37" s="18"/>
      <c r="F37" s="5"/>
      <c r="G37" s="8"/>
      <c r="H37" s="5"/>
      <c r="I37" s="8"/>
      <c r="J37" s="9"/>
      <c r="K37" s="9"/>
      <c r="L37" s="10"/>
      <c r="M37" s="7"/>
      <c r="N37" s="12"/>
      <c r="O37" s="7"/>
      <c r="P37" s="7"/>
    </row>
    <row r="38" spans="1:16" s="1" customFormat="1" x14ac:dyDescent="0.25">
      <c r="A38" s="8"/>
      <c r="C38" s="5"/>
      <c r="D38" s="8"/>
      <c r="E38" s="18"/>
      <c r="F38" s="5"/>
      <c r="G38" s="8"/>
      <c r="H38" s="5"/>
      <c r="I38" s="8"/>
      <c r="J38" s="9"/>
      <c r="K38" s="9"/>
      <c r="L38" s="10"/>
      <c r="M38" s="7"/>
      <c r="N38" s="12"/>
      <c r="O38" s="7"/>
      <c r="P38" s="7"/>
    </row>
    <row r="39" spans="1:16" s="1" customFormat="1" x14ac:dyDescent="0.25">
      <c r="A39" s="8"/>
      <c r="C39" s="5"/>
      <c r="D39" s="8"/>
      <c r="E39" s="18"/>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8"/>
      <c r="F50" s="5"/>
      <c r="G50" s="8"/>
      <c r="H50" s="5"/>
      <c r="I50" s="8"/>
      <c r="J50" s="9"/>
      <c r="K50" s="9"/>
      <c r="L50" s="10"/>
      <c r="M50" s="7"/>
      <c r="N50" s="12"/>
      <c r="O50" s="7"/>
      <c r="P50" s="7"/>
    </row>
  </sheetData>
  <mergeCells count="10">
    <mergeCell ref="A1:A2"/>
    <mergeCell ref="E1:E2"/>
    <mergeCell ref="F1:G1"/>
    <mergeCell ref="B1:D1"/>
    <mergeCell ref="H1:I1"/>
    <mergeCell ref="P1:P2"/>
    <mergeCell ref="M1:M2"/>
    <mergeCell ref="N1:N2"/>
    <mergeCell ref="O1:O2"/>
    <mergeCell ref="J1:L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abSelected="1" zoomScale="60" zoomScaleNormal="6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488</v>
      </c>
      <c r="B1" s="47" t="s">
        <v>5</v>
      </c>
      <c r="C1" s="48"/>
      <c r="D1" s="49"/>
      <c r="E1" s="43" t="s">
        <v>9</v>
      </c>
      <c r="F1" s="57" t="s">
        <v>488</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488</v>
      </c>
      <c r="I2" s="19" t="s">
        <v>14</v>
      </c>
      <c r="J2" s="44"/>
      <c r="K2" s="44"/>
      <c r="L2" s="44"/>
      <c r="M2" s="44"/>
    </row>
    <row r="3" spans="1:13" s="1" customFormat="1" x14ac:dyDescent="0.25">
      <c r="A3" s="8">
        <v>1</v>
      </c>
      <c r="B3" s="5">
        <v>1</v>
      </c>
      <c r="C3" s="5"/>
      <c r="D3" s="8"/>
      <c r="E3" s="18">
        <v>1</v>
      </c>
      <c r="F3" s="5">
        <v>1</v>
      </c>
      <c r="G3" s="8"/>
      <c r="H3" s="9">
        <v>1</v>
      </c>
      <c r="I3" s="23" t="s">
        <v>489</v>
      </c>
      <c r="J3" s="7" t="s">
        <v>492</v>
      </c>
      <c r="K3" s="12" t="str">
        <f>CONCATENATE("Validar funcionalidad ",IF(B3=1,$B$2,IF(C3=1,$C$2,IF(D3=1,$D$2)))," del modulo Maestro, sub-modulo CIA GPS",IF(E3=1,", considerando la opcion exportar a excel",""),IF(F3=1,", hacer clic en enlace CIA GPS para modificar registro",IF(G3=1,", hacer clic en enlace CIA GPS para eliminar registro","")),IF(H3=1,", finalizando con la consulta mediante el filtro ",""),IF(H3=1,$H$2,""),IF(H3=1," con el dato ",""),IF(H3=1,I3,""))</f>
        <v>Validar funcionalidad Agregar del modulo Maestro, sub-modulo CIA GPS, considerando la opcion exportar a excel, hacer clic en enlace CIA GPS para modificar registro, finalizando con la consulta mediante el filtro CIA GPS con el dato Safecar</v>
      </c>
      <c r="L3" s="12" t="str">
        <f>CONCATENATE("Acceder a sistema Cartera con usuario que posee perfil para ingresar  al modulo Maestro, sub-modulo CIA GPS",IF(B3=1,", hacer clic en boton agregar",IF(C3=1,", hacer clic en boton eliminar",IF(D3=1,", hacer clic en boton modificar"))),IF(E3=1,", hacer clic en boton exportar a excel",""),IF(F3=1,", hacer clic en enlace CIA GPS para modificar registro",IF(G3=1,", hacer clic en enlace CIA GPS para eliminar registro","")),IF(H3=1,", finalizando con la consulta mediante el filtro ",""),IF(H3=1,$H$2,""),IF(H3=1," con el dato ",""),IF(H3=1,I3,""))</f>
        <v>Acceder a sistema Cartera con usuario que posee perfil para ingresar  al modulo Maestro, sub-modulo CIA GPS, hacer clic en boton agregar, hacer clic en boton exportar a excel, hacer clic en enlace CIA GPS para modificar registro, finalizando con la consulta mediante el filtro CIA GPS con el dato Safecar</v>
      </c>
      <c r="M3" s="7" t="s">
        <v>78</v>
      </c>
    </row>
    <row r="4" spans="1:13" s="1" customFormat="1" x14ac:dyDescent="0.25">
      <c r="A4" s="8">
        <v>1</v>
      </c>
      <c r="B4" s="5">
        <v>1</v>
      </c>
      <c r="C4" s="5"/>
      <c r="D4" s="8"/>
      <c r="E4" s="18">
        <v>1</v>
      </c>
      <c r="F4" s="5"/>
      <c r="G4" s="8">
        <v>1</v>
      </c>
      <c r="H4" s="9">
        <v>1</v>
      </c>
      <c r="I4" s="23" t="s">
        <v>371</v>
      </c>
      <c r="J4" s="7" t="s">
        <v>493</v>
      </c>
      <c r="K4" s="12" t="str">
        <f t="shared" ref="K4:K17" si="0">CONCATENATE("Validar funcionalidad ",IF(B4=1,$B$2,IF(C4=1,$C$2,IF(D4=1,$D$2)))," del modulo Maestro, sub-modulo CIA GPS",IF(E4=1,", considerando la opcion exportar a excel",""),IF(F4=1,", hacer clic en enlace CIA GPS para modificar registro",IF(G4=1,", hacer clic en enlace CIA GPS para eliminar registro","")),IF(H4=1,", finalizando con la consulta mediante el filtro ",""),IF(H4=1,$H$2,""),IF(H4=1," con el dato ",""),IF(H4=1,I4,""))</f>
        <v>Validar funcionalidad Agregar del modulo Maestro, sub-modulo CIA GPS, considerando la opcion exportar a excel, hacer clic en enlace CIA GPS para eliminar registro, finalizando con la consulta mediante el filtro CIA GPS con el dato Global</v>
      </c>
      <c r="L4" s="12" t="str">
        <f t="shared" ref="L4:L17" si="1">CONCATENATE("Acceder a sistema Cartera con usuario que posee perfil para ingresar  al modulo Maestro, sub-modulo CIA GPS",IF(B4=1,", hacer clic en boton agregar",IF(C4=1,", hacer clic en boton eliminar",IF(D4=1,", hacer clic en boton modificar"))),IF(E4=1,", hacer clic en boton exportar a excel",""),IF(F4=1,", hacer clic en enlace CIA GPS para modificar registro",IF(G4=1,", hacer clic en enlace CIA GPS para eliminar registro","")),IF(H4=1,", finalizando con la consulta mediante el filtro ",""),IF(H4=1,$H$2,""),IF(H4=1," con el dato ",""),IF(H4=1,I4,""))</f>
        <v>Acceder a sistema Cartera con usuario que posee perfil para ingresar  al modulo Maestro, sub-modulo CIA GPS, hacer clic en boton agregar, hacer clic en boton exportar a excel, hacer clic en enlace CIA GPS para eliminar registro, finalizando con la consulta mediante el filtro CIA GPS con el dato Global</v>
      </c>
      <c r="M4" s="7" t="s">
        <v>78</v>
      </c>
    </row>
    <row r="5" spans="1:13" s="1" customFormat="1" x14ac:dyDescent="0.25">
      <c r="A5" s="8">
        <v>1</v>
      </c>
      <c r="B5" s="5">
        <v>1</v>
      </c>
      <c r="C5" s="5"/>
      <c r="D5" s="8"/>
      <c r="E5" s="18"/>
      <c r="F5" s="5">
        <v>1</v>
      </c>
      <c r="G5" s="8"/>
      <c r="H5" s="9"/>
      <c r="I5" s="10"/>
      <c r="J5" s="7" t="s">
        <v>494</v>
      </c>
      <c r="K5" s="12" t="str">
        <f t="shared" si="0"/>
        <v>Validar funcionalidad Agregar del modulo Maestro, sub-modulo CIA GPS, hacer clic en enlace CIA GPS para modificar registro</v>
      </c>
      <c r="L5" s="12" t="str">
        <f t="shared" si="1"/>
        <v>Acceder a sistema Cartera con usuario que posee perfil para ingresar  al modulo Maestro, sub-modulo CIA GPS, hacer clic en boton agregar, hacer clic en enlace CIA GPS para modificar registro</v>
      </c>
      <c r="M5" s="7" t="s">
        <v>78</v>
      </c>
    </row>
    <row r="6" spans="1:13" s="1" customFormat="1" x14ac:dyDescent="0.25">
      <c r="A6" s="8">
        <v>1</v>
      </c>
      <c r="B6" s="5">
        <v>1</v>
      </c>
      <c r="C6" s="5"/>
      <c r="D6" s="8"/>
      <c r="E6" s="18">
        <v>1</v>
      </c>
      <c r="F6" s="5"/>
      <c r="G6" s="8">
        <v>1</v>
      </c>
      <c r="H6" s="9"/>
      <c r="I6" s="10"/>
      <c r="J6" s="7" t="s">
        <v>495</v>
      </c>
      <c r="K6" s="12" t="str">
        <f t="shared" si="0"/>
        <v>Validar funcionalidad Agregar del modulo Maestro, sub-modulo CIA GPS, considerando la opcion exportar a excel, hacer clic en enlace CIA GPS para eliminar registro</v>
      </c>
      <c r="L6" s="12" t="str">
        <f t="shared" si="1"/>
        <v>Acceder a sistema Cartera con usuario que posee perfil para ingresar  al modulo Maestro, sub-modulo CIA GPS, hacer clic en boton agregar, hacer clic en boton exportar a excel, hacer clic en enlace CIA GPS para eliminar registro</v>
      </c>
      <c r="M6" s="7" t="s">
        <v>78</v>
      </c>
    </row>
    <row r="7" spans="1:13" s="1" customFormat="1" x14ac:dyDescent="0.25">
      <c r="A7" s="8">
        <v>1</v>
      </c>
      <c r="B7" s="5">
        <v>1</v>
      </c>
      <c r="C7" s="5"/>
      <c r="D7" s="8"/>
      <c r="E7" s="18"/>
      <c r="F7" s="5"/>
      <c r="G7" s="8"/>
      <c r="H7" s="9"/>
      <c r="I7" s="10"/>
      <c r="J7" s="7" t="s">
        <v>496</v>
      </c>
      <c r="K7" s="12" t="str">
        <f t="shared" si="0"/>
        <v>Validar funcionalidad Agregar del modulo Maestro, sub-modulo CIA GPS</v>
      </c>
      <c r="L7" s="12" t="str">
        <f t="shared" si="1"/>
        <v>Acceder a sistema Cartera con usuario que posee perfil para ingresar  al modulo Maestro, sub-modulo CIA GPS, hacer clic en boton agregar</v>
      </c>
      <c r="M7" s="31" t="s">
        <v>78</v>
      </c>
    </row>
    <row r="8" spans="1:13" s="1" customFormat="1" x14ac:dyDescent="0.25">
      <c r="A8" s="8">
        <v>1</v>
      </c>
      <c r="C8" s="5">
        <v>1</v>
      </c>
      <c r="D8" s="8"/>
      <c r="E8" s="18">
        <v>1</v>
      </c>
      <c r="F8" s="5">
        <v>1</v>
      </c>
      <c r="G8" s="8"/>
      <c r="H8" s="9">
        <v>1</v>
      </c>
      <c r="I8" s="23" t="s">
        <v>490</v>
      </c>
      <c r="J8" s="7" t="s">
        <v>497</v>
      </c>
      <c r="K8" s="12" t="str">
        <f t="shared" si="0"/>
        <v>Validar funcionalidad Eliminar del modulo Maestro, sub-modulo CIA GPS, considerando la opcion exportar a excel, hacer clic en enlace CIA GPS para modificar registro, finalizando con la consulta mediante el filtro CIA GPS con el dato I-GPS</v>
      </c>
      <c r="L8" s="12" t="str">
        <f t="shared" si="1"/>
        <v>Acceder a sistema Cartera con usuario que posee perfil para ingresar  al modulo Maestro, sub-modulo CIA GPS, hacer clic en boton eliminar, hacer clic en boton exportar a excel, hacer clic en enlace CIA GPS para modificar registro, finalizando con la consulta mediante el filtro CIA GPS con el dato I-GPS</v>
      </c>
      <c r="M8" s="7" t="s">
        <v>79</v>
      </c>
    </row>
    <row r="9" spans="1:13" s="1" customFormat="1" x14ac:dyDescent="0.25">
      <c r="A9" s="8">
        <v>1</v>
      </c>
      <c r="C9" s="5">
        <v>1</v>
      </c>
      <c r="D9" s="8"/>
      <c r="E9" s="18">
        <v>1</v>
      </c>
      <c r="F9" s="5"/>
      <c r="G9" s="8">
        <v>1</v>
      </c>
      <c r="H9" s="9">
        <v>1</v>
      </c>
      <c r="I9" s="10">
        <v>5</v>
      </c>
      <c r="J9" s="7" t="s">
        <v>498</v>
      </c>
      <c r="K9" s="12" t="str">
        <f t="shared" si="0"/>
        <v>Validar funcionalidad Eliminar del modulo Maestro, sub-modulo CIA GPS, considerando la opcion exportar a excel, hacer clic en enlace CIA GPS para eliminar registro, finalizando con la consulta mediante el filtro CIA GPS con el dato 5</v>
      </c>
      <c r="L9" s="12" t="str">
        <f t="shared" si="1"/>
        <v>Acceder a sistema Cartera con usuario que posee perfil para ingresar  al modulo Maestro, sub-modulo CIA GPS, hacer clic en boton eliminar, hacer clic en boton exportar a excel, hacer clic en enlace CIA GPS para eliminar registro, finalizando con la consulta mediante el filtro CIA GPS con el dato 5</v>
      </c>
      <c r="M9" s="7" t="s">
        <v>79</v>
      </c>
    </row>
    <row r="10" spans="1:13" x14ac:dyDescent="0.25">
      <c r="A10" s="8">
        <v>1</v>
      </c>
      <c r="C10" s="5">
        <v>1</v>
      </c>
      <c r="D10" s="8"/>
      <c r="F10" s="5">
        <v>1</v>
      </c>
      <c r="G10" s="8"/>
      <c r="H10" s="9"/>
      <c r="I10" s="10"/>
      <c r="J10" s="7" t="s">
        <v>499</v>
      </c>
      <c r="K10" s="12" t="str">
        <f t="shared" si="0"/>
        <v>Validar funcionalidad Eliminar del modulo Maestro, sub-modulo CIA GPS, hacer clic en enlace CIA GPS para modificar registro</v>
      </c>
      <c r="L10" s="12" t="str">
        <f t="shared" si="1"/>
        <v>Acceder a sistema Cartera con usuario que posee perfil para ingresar  al modulo Maestro, sub-modulo CIA GPS, hacer clic en boton eliminar, hacer clic en enlace CIA GPS para modificar registro</v>
      </c>
      <c r="M10" s="7" t="s">
        <v>79</v>
      </c>
    </row>
    <row r="11" spans="1:13" x14ac:dyDescent="0.25">
      <c r="A11" s="8">
        <v>1</v>
      </c>
      <c r="C11" s="5">
        <v>1</v>
      </c>
      <c r="D11" s="8"/>
      <c r="E11" s="18">
        <v>1</v>
      </c>
      <c r="F11" s="5"/>
      <c r="G11" s="8">
        <v>1</v>
      </c>
      <c r="H11" s="9"/>
      <c r="I11" s="10"/>
      <c r="J11" s="7" t="s">
        <v>500</v>
      </c>
      <c r="K11" s="12" t="str">
        <f t="shared" si="0"/>
        <v>Validar funcionalidad Eliminar del modulo Maestro, sub-modulo CIA GPS, considerando la opcion exportar a excel, hacer clic en enlace CIA GPS para eliminar registro</v>
      </c>
      <c r="L11" s="12" t="str">
        <f t="shared" si="1"/>
        <v>Acceder a sistema Cartera con usuario que posee perfil para ingresar  al modulo Maestro, sub-modulo CIA GPS, hacer clic en boton eliminar, hacer clic en boton exportar a excel, hacer clic en enlace CIA GPS para eliminar registro</v>
      </c>
      <c r="M11" s="7" t="s">
        <v>79</v>
      </c>
    </row>
    <row r="12" spans="1:13" x14ac:dyDescent="0.25">
      <c r="A12" s="8">
        <v>1</v>
      </c>
      <c r="C12" s="5">
        <v>1</v>
      </c>
      <c r="D12" s="8"/>
      <c r="F12" s="5"/>
      <c r="G12" s="8"/>
      <c r="H12" s="9"/>
      <c r="I12" s="10"/>
      <c r="J12" s="7" t="s">
        <v>501</v>
      </c>
      <c r="K12" s="12" t="str">
        <f t="shared" si="0"/>
        <v>Validar funcionalidad Eliminar del modulo Maestro, sub-modulo CIA GPS</v>
      </c>
      <c r="L12" s="12" t="str">
        <f t="shared" si="1"/>
        <v>Acceder a sistema Cartera con usuario que posee perfil para ingresar  al modulo Maestro, sub-modulo CIA GPS, hacer clic en boton eliminar</v>
      </c>
      <c r="M12" s="31" t="s">
        <v>79</v>
      </c>
    </row>
    <row r="13" spans="1:13" x14ac:dyDescent="0.25">
      <c r="A13" s="8">
        <v>1</v>
      </c>
      <c r="D13" s="5">
        <v>1</v>
      </c>
      <c r="E13" s="18">
        <v>1</v>
      </c>
      <c r="F13" s="5">
        <v>1</v>
      </c>
      <c r="G13" s="8"/>
      <c r="H13" s="9">
        <v>1</v>
      </c>
      <c r="I13" s="23" t="s">
        <v>491</v>
      </c>
      <c r="J13" s="7" t="s">
        <v>502</v>
      </c>
      <c r="K13" s="12" t="str">
        <f t="shared" si="0"/>
        <v>Validar funcionalidad Modificar del modulo Maestro, sub-modulo CIA GPS, considerando la opcion exportar a excel, hacer clic en enlace CIA GPS para modificar registro, finalizando con la consulta mediante el filtro CIA GPS con el dato LoJack</v>
      </c>
      <c r="L13" s="12" t="str">
        <f t="shared" si="1"/>
        <v>Acceder a sistema Cartera con usuario que posee perfil para ingresar  al modulo Maestro, sub-modulo CIA GPS, hacer clic en boton modificar, hacer clic en boton exportar a excel, hacer clic en enlace CIA GPS para modificar registro, finalizando con la consulta mediante el filtro CIA GPS con el dato LoJack</v>
      </c>
      <c r="M13" s="7" t="s">
        <v>126</v>
      </c>
    </row>
    <row r="14" spans="1:13" x14ac:dyDescent="0.25">
      <c r="A14" s="8">
        <v>1</v>
      </c>
      <c r="D14" s="5">
        <v>1</v>
      </c>
      <c r="E14" s="18">
        <v>1</v>
      </c>
      <c r="F14" s="5"/>
      <c r="G14" s="8">
        <v>1</v>
      </c>
      <c r="H14" s="9">
        <v>1</v>
      </c>
      <c r="I14" s="23" t="s">
        <v>372</v>
      </c>
      <c r="J14" s="7" t="s">
        <v>503</v>
      </c>
      <c r="K14" s="12" t="str">
        <f t="shared" si="0"/>
        <v>Validar funcionalidad Modificar del modulo Maestro, sub-modulo CIA GPS, considerando la opcion exportar a excel, hacer clic en enlace CIA GPS para eliminar registro, finalizando con la consulta mediante el filtro CIA GPS con el dato Registro</v>
      </c>
      <c r="L14" s="12" t="str">
        <f t="shared" si="1"/>
        <v>Acceder a sistema Cartera con usuario que posee perfil para ingresar  al modulo Maestro, sub-modulo CIA GPS, hacer clic en boton modificar, hacer clic en boton exportar a excel, hacer clic en enlace CIA GPS para eliminar registro, finalizando con la consulta mediante el filtro CIA GPS con el dato Registro</v>
      </c>
      <c r="M14" s="7" t="s">
        <v>126</v>
      </c>
    </row>
    <row r="15" spans="1:13" x14ac:dyDescent="0.25">
      <c r="A15" s="8">
        <v>1</v>
      </c>
      <c r="D15" s="5">
        <v>1</v>
      </c>
      <c r="F15" s="5">
        <v>1</v>
      </c>
      <c r="G15" s="8"/>
      <c r="H15" s="9"/>
      <c r="I15" s="22"/>
      <c r="J15" s="7" t="s">
        <v>504</v>
      </c>
      <c r="K15" s="12" t="str">
        <f t="shared" si="0"/>
        <v>Validar funcionalidad Modificar del modulo Maestro, sub-modulo CIA GPS, hacer clic en enlace CIA GPS para modificar registro</v>
      </c>
      <c r="L15" s="12" t="str">
        <f t="shared" si="1"/>
        <v>Acceder a sistema Cartera con usuario que posee perfil para ingresar  al modulo Maestro, sub-modulo CIA GPS, hacer clic en boton modificar, hacer clic en enlace CIA GPS para modificar registro</v>
      </c>
      <c r="M15" s="7" t="s">
        <v>126</v>
      </c>
    </row>
    <row r="16" spans="1:13" x14ac:dyDescent="0.25">
      <c r="A16" s="8">
        <v>1</v>
      </c>
      <c r="D16" s="5">
        <v>1</v>
      </c>
      <c r="E16" s="18">
        <v>1</v>
      </c>
      <c r="F16" s="5"/>
      <c r="G16" s="8">
        <v>1</v>
      </c>
      <c r="H16" s="9"/>
      <c r="I16" s="10"/>
      <c r="J16" s="7" t="s">
        <v>505</v>
      </c>
      <c r="K16" s="12" t="str">
        <f t="shared" si="0"/>
        <v>Validar funcionalidad Modificar del modulo Maestro, sub-modulo CIA GPS, considerando la opcion exportar a excel, hacer clic en enlace CIA GPS para eliminar registro</v>
      </c>
      <c r="L16" s="12" t="str">
        <f t="shared" si="1"/>
        <v>Acceder a sistema Cartera con usuario que posee perfil para ingresar  al modulo Maestro, sub-modulo CIA GPS, hacer clic en boton modificar, hacer clic en boton exportar a excel, hacer clic en enlace CIA GPS para eliminar registro</v>
      </c>
      <c r="M16" s="7" t="s">
        <v>126</v>
      </c>
    </row>
    <row r="17" spans="1:13" x14ac:dyDescent="0.25">
      <c r="A17" s="8">
        <v>1</v>
      </c>
      <c r="D17" s="5">
        <v>1</v>
      </c>
      <c r="F17" s="5"/>
      <c r="G17" s="8"/>
      <c r="H17" s="9"/>
      <c r="I17" s="10"/>
      <c r="J17" s="7" t="s">
        <v>506</v>
      </c>
      <c r="K17" s="12" t="str">
        <f t="shared" si="0"/>
        <v>Validar funcionalidad Modificar del modulo Maestro, sub-modulo CIA GPS</v>
      </c>
      <c r="L17" s="12" t="str">
        <f t="shared" si="1"/>
        <v>Acceder a sistema Cartera con usuario que posee perfil para ingresar  al modulo Maestro, sub-modulo CIA GPS,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507</v>
      </c>
      <c r="K24" s="12" t="s">
        <v>508</v>
      </c>
      <c r="L24" s="39" t="s">
        <v>509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selection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204</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45</v>
      </c>
      <c r="I2" s="19" t="s">
        <v>14</v>
      </c>
      <c r="J2" s="44"/>
      <c r="K2" s="44"/>
      <c r="L2" s="44"/>
      <c r="M2" s="44"/>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H24" sqref="H24"/>
    </sheetView>
  </sheetViews>
  <sheetFormatPr baseColWidth="10" defaultColWidth="9.140625" defaultRowHeight="15" x14ac:dyDescent="0.25"/>
  <cols>
    <col min="1" max="1" width="7.85546875" style="3" customWidth="1"/>
    <col min="2" max="2" width="4.42578125" customWidth="1"/>
    <col min="3" max="3" width="6.5703125" style="3" customWidth="1"/>
    <col min="4" max="6" width="4.85546875" style="11" customWidth="1"/>
    <col min="7" max="7" width="12.42578125" style="2" customWidth="1"/>
    <col min="8" max="8" width="51.7109375" style="6" customWidth="1"/>
    <col min="9" max="9" width="255.42578125" style="12" customWidth="1"/>
    <col min="10" max="10" width="255.42578125" style="7" customWidth="1"/>
    <col min="11" max="11" width="79" style="7" bestFit="1" customWidth="1"/>
  </cols>
  <sheetData>
    <row r="1" spans="1:11" s="4" customFormat="1" ht="30.75" customHeight="1" x14ac:dyDescent="0.2">
      <c r="A1" s="59" t="s">
        <v>404</v>
      </c>
      <c r="B1" s="57" t="s">
        <v>373</v>
      </c>
      <c r="C1" s="49"/>
      <c r="D1" s="52" t="s">
        <v>11</v>
      </c>
      <c r="E1" s="53"/>
      <c r="F1" s="53"/>
      <c r="G1" s="54"/>
      <c r="H1" s="43" t="s">
        <v>0</v>
      </c>
      <c r="I1" s="43" t="s">
        <v>2</v>
      </c>
      <c r="J1" s="43" t="s">
        <v>1</v>
      </c>
      <c r="K1" s="43" t="s">
        <v>3</v>
      </c>
    </row>
    <row r="2" spans="1:11" s="14" customFormat="1" ht="66" customHeight="1" x14ac:dyDescent="0.25">
      <c r="A2" s="46"/>
      <c r="B2" s="21" t="s">
        <v>374</v>
      </c>
      <c r="C2" s="41" t="s">
        <v>375</v>
      </c>
      <c r="D2" s="20" t="s">
        <v>376</v>
      </c>
      <c r="E2" s="20" t="s">
        <v>377</v>
      </c>
      <c r="F2" s="20" t="s">
        <v>366</v>
      </c>
      <c r="G2" s="19" t="s">
        <v>14</v>
      </c>
      <c r="H2" s="44"/>
      <c r="I2" s="44"/>
      <c r="J2" s="44"/>
      <c r="K2" s="44"/>
    </row>
    <row r="3" spans="1:11" s="1" customFormat="1" x14ac:dyDescent="0.25">
      <c r="A3" s="8">
        <v>1</v>
      </c>
      <c r="B3" s="5">
        <v>1</v>
      </c>
      <c r="C3" s="8"/>
      <c r="D3" s="9"/>
      <c r="E3" s="9"/>
      <c r="F3" s="9"/>
      <c r="G3" s="23"/>
      <c r="H3" s="7" t="s">
        <v>405</v>
      </c>
      <c r="I3" s="12"/>
      <c r="J3" s="12"/>
      <c r="K3" s="7"/>
    </row>
    <row r="4" spans="1:11" s="1" customFormat="1" x14ac:dyDescent="0.25">
      <c r="A4" s="8">
        <v>1</v>
      </c>
      <c r="B4" s="5"/>
      <c r="C4" s="8">
        <v>1</v>
      </c>
      <c r="D4" s="9"/>
      <c r="E4" s="9"/>
      <c r="F4" s="9"/>
      <c r="G4" s="10"/>
      <c r="H4" s="7" t="s">
        <v>406</v>
      </c>
      <c r="I4" s="12"/>
      <c r="J4" s="12"/>
      <c r="K4" s="7"/>
    </row>
    <row r="5" spans="1:11" s="1" customFormat="1" x14ac:dyDescent="0.25">
      <c r="A5" s="8">
        <v>1</v>
      </c>
      <c r="B5" s="5">
        <v>1</v>
      </c>
      <c r="C5" s="8"/>
      <c r="D5" s="9"/>
      <c r="E5" s="9"/>
      <c r="F5" s="9"/>
      <c r="G5" s="10"/>
      <c r="H5" s="7" t="s">
        <v>407</v>
      </c>
      <c r="I5" s="12"/>
      <c r="J5" s="12"/>
      <c r="K5" s="7"/>
    </row>
    <row r="6" spans="1:11" s="1" customFormat="1" x14ac:dyDescent="0.25">
      <c r="A6" s="8">
        <v>1</v>
      </c>
      <c r="B6" s="5"/>
      <c r="C6" s="8">
        <v>1</v>
      </c>
      <c r="D6" s="9"/>
      <c r="E6" s="9"/>
      <c r="F6" s="9"/>
      <c r="G6" s="10"/>
      <c r="H6" s="7" t="s">
        <v>408</v>
      </c>
      <c r="I6" s="12"/>
      <c r="J6" s="12"/>
      <c r="K6" s="7"/>
    </row>
    <row r="7" spans="1:11" s="1" customFormat="1" x14ac:dyDescent="0.25">
      <c r="A7" s="8">
        <v>1</v>
      </c>
      <c r="B7" s="5"/>
      <c r="C7" s="8"/>
      <c r="D7" s="9"/>
      <c r="E7" s="9"/>
      <c r="F7" s="9"/>
      <c r="G7" s="10"/>
      <c r="H7" s="7" t="s">
        <v>409</v>
      </c>
      <c r="I7" s="12"/>
      <c r="J7" s="12"/>
      <c r="K7" s="31"/>
    </row>
    <row r="8" spans="1:11" s="1" customFormat="1" x14ac:dyDescent="0.25">
      <c r="A8" s="8">
        <v>1</v>
      </c>
      <c r="B8" s="5">
        <v>1</v>
      </c>
      <c r="C8" s="8"/>
      <c r="D8" s="9"/>
      <c r="E8" s="9"/>
      <c r="F8" s="9"/>
      <c r="G8" s="23"/>
      <c r="H8" s="7" t="s">
        <v>410</v>
      </c>
      <c r="I8" s="12"/>
      <c r="J8" s="12"/>
      <c r="K8" s="7"/>
    </row>
    <row r="9" spans="1:11" s="1" customFormat="1" x14ac:dyDescent="0.25">
      <c r="A9" s="8">
        <v>1</v>
      </c>
      <c r="B9" s="5"/>
      <c r="C9" s="8">
        <v>1</v>
      </c>
      <c r="D9" s="9"/>
      <c r="E9" s="9"/>
      <c r="F9" s="9"/>
      <c r="G9" s="10"/>
      <c r="H9" s="7" t="s">
        <v>411</v>
      </c>
      <c r="I9" s="12"/>
      <c r="J9" s="12"/>
      <c r="K9" s="7"/>
    </row>
    <row r="10" spans="1:11" x14ac:dyDescent="0.25">
      <c r="A10" s="8">
        <v>1</v>
      </c>
      <c r="B10" s="5">
        <v>1</v>
      </c>
      <c r="C10" s="8"/>
      <c r="D10" s="9"/>
      <c r="E10" s="9"/>
      <c r="F10" s="9"/>
      <c r="G10" s="10"/>
      <c r="H10" s="7" t="s">
        <v>412</v>
      </c>
      <c r="J10" s="12"/>
    </row>
    <row r="11" spans="1:11" x14ac:dyDescent="0.25">
      <c r="A11" s="8">
        <v>1</v>
      </c>
      <c r="B11" s="5"/>
      <c r="C11" s="8">
        <v>1</v>
      </c>
      <c r="D11" s="9"/>
      <c r="E11" s="9"/>
      <c r="F11" s="9"/>
      <c r="G11" s="10"/>
      <c r="H11" s="7" t="s">
        <v>413</v>
      </c>
      <c r="J11" s="12"/>
    </row>
    <row r="12" spans="1:11" x14ac:dyDescent="0.25">
      <c r="A12" s="8">
        <v>1</v>
      </c>
      <c r="B12" s="5"/>
      <c r="C12" s="8"/>
      <c r="D12" s="9"/>
      <c r="E12" s="9"/>
      <c r="F12" s="9"/>
      <c r="G12" s="10"/>
      <c r="H12" s="7" t="s">
        <v>414</v>
      </c>
      <c r="J12" s="12"/>
      <c r="K12" s="31"/>
    </row>
    <row r="13" spans="1:11" x14ac:dyDescent="0.25">
      <c r="A13" s="8">
        <v>1</v>
      </c>
      <c r="B13" s="5">
        <v>1</v>
      </c>
      <c r="C13" s="8"/>
      <c r="D13" s="9"/>
      <c r="E13" s="9"/>
      <c r="F13" s="9"/>
      <c r="G13" s="23"/>
      <c r="H13" s="7" t="s">
        <v>415</v>
      </c>
      <c r="J13" s="12"/>
    </row>
    <row r="14" spans="1:11" x14ac:dyDescent="0.25">
      <c r="A14" s="8">
        <v>1</v>
      </c>
      <c r="B14" s="5"/>
      <c r="C14" s="8">
        <v>1</v>
      </c>
      <c r="D14" s="9"/>
      <c r="E14" s="9"/>
      <c r="F14" s="9"/>
      <c r="G14" s="10"/>
      <c r="H14" s="7" t="s">
        <v>416</v>
      </c>
      <c r="J14" s="12"/>
    </row>
    <row r="15" spans="1:11" x14ac:dyDescent="0.25">
      <c r="A15" s="8">
        <v>1</v>
      </c>
      <c r="B15" s="5">
        <v>1</v>
      </c>
      <c r="C15" s="8"/>
      <c r="D15" s="9"/>
      <c r="E15" s="9"/>
      <c r="F15" s="9"/>
      <c r="G15" s="22"/>
      <c r="H15" s="7" t="s">
        <v>417</v>
      </c>
      <c r="J15" s="12"/>
    </row>
    <row r="16" spans="1:11" x14ac:dyDescent="0.25">
      <c r="A16" s="8">
        <v>1</v>
      </c>
      <c r="B16" s="5"/>
      <c r="C16" s="8">
        <v>1</v>
      </c>
      <c r="D16" s="9"/>
      <c r="E16" s="9"/>
      <c r="F16" s="9"/>
      <c r="G16" s="10"/>
      <c r="H16" s="7" t="s">
        <v>418</v>
      </c>
      <c r="J16" s="12"/>
    </row>
    <row r="17" spans="1:11" x14ac:dyDescent="0.25">
      <c r="A17" s="8">
        <v>1</v>
      </c>
      <c r="B17" s="5"/>
      <c r="C17" s="8"/>
      <c r="D17" s="9"/>
      <c r="E17" s="9"/>
      <c r="F17" s="9"/>
      <c r="G17" s="10"/>
      <c r="H17" s="7" t="s">
        <v>419</v>
      </c>
      <c r="J17" s="12"/>
      <c r="K17" s="31"/>
    </row>
    <row r="18" spans="1:11" s="1" customFormat="1" x14ac:dyDescent="0.25">
      <c r="A18" s="8"/>
      <c r="B18" s="5"/>
      <c r="C18" s="8"/>
      <c r="D18" s="9"/>
      <c r="E18" s="9"/>
      <c r="F18" s="9"/>
      <c r="G18" s="10"/>
      <c r="H18" s="7"/>
      <c r="I18" s="12"/>
      <c r="J18" s="7"/>
      <c r="K18" s="7"/>
    </row>
    <row r="19" spans="1:11" s="1" customFormat="1" x14ac:dyDescent="0.25">
      <c r="A19" s="8"/>
      <c r="B19" s="5"/>
      <c r="C19" s="8"/>
      <c r="D19" s="9"/>
      <c r="E19" s="9"/>
      <c r="F19" s="9"/>
      <c r="G19" s="10"/>
      <c r="H19" s="7"/>
      <c r="I19" s="12"/>
      <c r="J19" s="7"/>
      <c r="K19" s="7"/>
    </row>
    <row r="20" spans="1:11" s="1" customFormat="1" x14ac:dyDescent="0.25">
      <c r="A20" s="8"/>
      <c r="B20" s="5"/>
      <c r="C20" s="8"/>
      <c r="D20" s="9"/>
      <c r="E20" s="9"/>
      <c r="F20" s="9"/>
      <c r="G20" s="10"/>
      <c r="H20" s="7"/>
      <c r="I20" s="12"/>
      <c r="J20" s="7"/>
      <c r="K20" s="7"/>
    </row>
    <row r="21" spans="1:11" s="1" customFormat="1" x14ac:dyDescent="0.25">
      <c r="A21" s="8"/>
      <c r="B21" s="5"/>
      <c r="C21" s="8"/>
      <c r="D21" s="9"/>
      <c r="E21" s="9"/>
      <c r="F21" s="9"/>
      <c r="G21" s="10"/>
      <c r="H21" s="7"/>
      <c r="I21" s="12"/>
      <c r="J21" s="7"/>
      <c r="K21" s="7"/>
    </row>
    <row r="22" spans="1:11" s="1" customFormat="1" x14ac:dyDescent="0.25">
      <c r="A22" s="8"/>
      <c r="B22" s="5"/>
      <c r="C22" s="8"/>
      <c r="D22" s="9"/>
      <c r="E22" s="9"/>
      <c r="F22" s="9"/>
      <c r="G22" s="10"/>
      <c r="H22" s="7"/>
      <c r="I22" s="12"/>
      <c r="J22" s="7"/>
      <c r="K22" s="7"/>
    </row>
    <row r="23" spans="1:11" s="1" customFormat="1" x14ac:dyDescent="0.25">
      <c r="A23" s="8"/>
      <c r="B23" s="5"/>
      <c r="C23" s="8"/>
      <c r="D23" s="9"/>
      <c r="E23" s="9"/>
      <c r="F23" s="9"/>
      <c r="G23" s="10"/>
      <c r="H23" s="7"/>
      <c r="I23" s="12"/>
      <c r="J23" s="7"/>
      <c r="K23" s="7"/>
    </row>
    <row r="24" spans="1:11" s="1" customFormat="1" x14ac:dyDescent="0.25">
      <c r="A24" s="8"/>
      <c r="B24" s="5"/>
      <c r="C24" s="8"/>
      <c r="D24" s="9"/>
      <c r="E24" s="9"/>
      <c r="F24" s="9"/>
      <c r="G24" s="10"/>
      <c r="H24" s="7" t="s">
        <v>420</v>
      </c>
      <c r="I24" s="12"/>
      <c r="J24" s="39"/>
      <c r="K24" s="7" t="s">
        <v>299</v>
      </c>
    </row>
    <row r="25" spans="1:11" s="1" customFormat="1" x14ac:dyDescent="0.25">
      <c r="A25" s="8"/>
      <c r="B25" s="5"/>
      <c r="C25" s="8"/>
      <c r="D25" s="9"/>
      <c r="E25" s="9"/>
      <c r="F25" s="9"/>
      <c r="G25" s="10"/>
      <c r="H25" s="7"/>
      <c r="I25" s="12"/>
      <c r="J25" s="7"/>
      <c r="K25" s="7"/>
    </row>
    <row r="26" spans="1:11" s="1" customFormat="1" x14ac:dyDescent="0.25">
      <c r="A26" s="8"/>
      <c r="B26" s="5"/>
      <c r="C26" s="8"/>
      <c r="D26" s="9"/>
      <c r="E26" s="9"/>
      <c r="F26" s="9"/>
      <c r="G26" s="10"/>
      <c r="H26" s="7"/>
      <c r="I26" s="12"/>
      <c r="J26" s="7"/>
      <c r="K26" s="7"/>
    </row>
    <row r="27" spans="1:11" x14ac:dyDescent="0.25">
      <c r="A27" s="8"/>
      <c r="B27" s="5"/>
      <c r="C27" s="8"/>
      <c r="D27" s="9"/>
      <c r="E27" s="9"/>
      <c r="F27" s="9"/>
      <c r="G27" s="10"/>
      <c r="H27" s="7"/>
    </row>
    <row r="28" spans="1:11" x14ac:dyDescent="0.25">
      <c r="A28" s="8"/>
      <c r="B28" s="5"/>
      <c r="C28" s="8"/>
      <c r="D28" s="9"/>
      <c r="E28" s="9"/>
      <c r="F28" s="9"/>
      <c r="G28" s="10"/>
      <c r="H28" s="7"/>
    </row>
    <row r="29" spans="1:11" x14ac:dyDescent="0.25">
      <c r="A29" s="8"/>
      <c r="B29" s="5"/>
      <c r="C29" s="8"/>
      <c r="D29" s="9"/>
      <c r="E29" s="9"/>
      <c r="F29" s="9"/>
      <c r="G29" s="10"/>
      <c r="H29" s="7"/>
    </row>
    <row r="30" spans="1:11" x14ac:dyDescent="0.25">
      <c r="A30" s="8"/>
      <c r="B30" s="5"/>
      <c r="C30" s="8"/>
      <c r="D30" s="9"/>
      <c r="E30" s="9"/>
      <c r="F30" s="9"/>
      <c r="G30" s="10"/>
      <c r="H30" s="7"/>
    </row>
    <row r="31" spans="1:11" x14ac:dyDescent="0.25">
      <c r="A31" s="8"/>
      <c r="B31" s="5"/>
      <c r="C31" s="8"/>
      <c r="D31" s="9"/>
      <c r="E31" s="9"/>
      <c r="F31" s="9"/>
      <c r="G31" s="10"/>
      <c r="H31" s="7"/>
    </row>
    <row r="32" spans="1:11" x14ac:dyDescent="0.25">
      <c r="A32" s="8"/>
      <c r="B32" s="5"/>
      <c r="C32" s="8"/>
      <c r="D32" s="9"/>
      <c r="E32" s="9"/>
      <c r="F32" s="9"/>
      <c r="G32" s="10"/>
      <c r="H32" s="7"/>
    </row>
    <row r="33" spans="1:11" x14ac:dyDescent="0.25">
      <c r="A33" s="8"/>
      <c r="B33" s="5"/>
      <c r="C33" s="8"/>
      <c r="D33" s="9"/>
      <c r="E33" s="9"/>
      <c r="F33" s="9"/>
      <c r="G33" s="10"/>
      <c r="H33" s="7"/>
    </row>
    <row r="34" spans="1:11" s="1" customFormat="1" x14ac:dyDescent="0.25">
      <c r="A34" s="8"/>
      <c r="B34" s="5"/>
      <c r="C34" s="8"/>
      <c r="D34" s="9"/>
      <c r="E34" s="9"/>
      <c r="F34" s="9"/>
      <c r="G34" s="10"/>
      <c r="H34" s="7"/>
      <c r="I34" s="12"/>
      <c r="J34" s="7"/>
      <c r="K34" s="7"/>
    </row>
    <row r="35" spans="1:11" s="1" customFormat="1" x14ac:dyDescent="0.25">
      <c r="A35" s="8"/>
      <c r="B35" s="5"/>
      <c r="C35" s="8"/>
      <c r="D35" s="9"/>
      <c r="E35" s="9"/>
      <c r="F35" s="9"/>
      <c r="G35" s="10"/>
      <c r="H35" s="7"/>
      <c r="I35" s="12"/>
      <c r="J35" s="7"/>
      <c r="K35" s="7"/>
    </row>
    <row r="36" spans="1:11" s="1" customFormat="1" x14ac:dyDescent="0.25">
      <c r="A36" s="8"/>
      <c r="B36" s="5"/>
      <c r="C36" s="8"/>
      <c r="D36" s="9"/>
      <c r="E36" s="9"/>
      <c r="F36" s="9"/>
      <c r="G36" s="10"/>
      <c r="H36" s="7"/>
      <c r="I36" s="12"/>
      <c r="J36" s="7"/>
      <c r="K36" s="7"/>
    </row>
    <row r="37" spans="1:11" s="1" customFormat="1" x14ac:dyDescent="0.25">
      <c r="A37" s="8"/>
      <c r="B37" s="5"/>
      <c r="C37" s="8"/>
      <c r="D37" s="9"/>
      <c r="E37" s="9"/>
      <c r="F37" s="9"/>
      <c r="G37" s="10"/>
      <c r="H37" s="7"/>
      <c r="I37" s="12"/>
      <c r="J37" s="7"/>
      <c r="K37" s="7"/>
    </row>
    <row r="38" spans="1:11" s="1" customFormat="1" x14ac:dyDescent="0.25">
      <c r="A38" s="8"/>
      <c r="B38" s="5"/>
      <c r="C38" s="8"/>
      <c r="D38" s="9"/>
      <c r="E38" s="9"/>
      <c r="F38" s="9"/>
      <c r="G38" s="10"/>
      <c r="H38" s="7"/>
      <c r="I38" s="12"/>
      <c r="J38" s="7"/>
      <c r="K38" s="7"/>
    </row>
    <row r="39" spans="1:11" s="1" customFormat="1" x14ac:dyDescent="0.25">
      <c r="A39" s="8"/>
      <c r="B39" s="5"/>
      <c r="C39" s="8"/>
      <c r="D39" s="9"/>
      <c r="E39" s="9"/>
      <c r="F39" s="9"/>
      <c r="G39" s="10"/>
      <c r="H39" s="7"/>
      <c r="I39" s="12"/>
      <c r="J39" s="7"/>
      <c r="K39" s="7"/>
    </row>
    <row r="40" spans="1:11" x14ac:dyDescent="0.25">
      <c r="A40" s="8"/>
      <c r="B40" s="5"/>
      <c r="C40" s="8"/>
      <c r="D40" s="9"/>
      <c r="E40" s="9"/>
      <c r="F40" s="9"/>
      <c r="G40" s="10"/>
      <c r="H40" s="7"/>
    </row>
    <row r="41" spans="1:11" x14ac:dyDescent="0.25">
      <c r="A41" s="8"/>
      <c r="B41" s="5"/>
      <c r="C41" s="8"/>
      <c r="D41" s="9"/>
      <c r="E41" s="9"/>
      <c r="F41" s="9"/>
      <c r="G41" s="10"/>
      <c r="H41" s="7"/>
    </row>
    <row r="42" spans="1:11" x14ac:dyDescent="0.25">
      <c r="A42" s="8"/>
      <c r="B42" s="5"/>
      <c r="C42" s="8"/>
      <c r="D42" s="9"/>
      <c r="E42" s="9"/>
      <c r="F42" s="9"/>
      <c r="G42" s="10"/>
      <c r="H42" s="7"/>
    </row>
    <row r="43" spans="1:11" x14ac:dyDescent="0.25">
      <c r="A43" s="8"/>
      <c r="B43" s="5"/>
      <c r="C43" s="8"/>
      <c r="D43" s="9"/>
      <c r="E43" s="9"/>
      <c r="F43" s="9"/>
      <c r="G43" s="10"/>
      <c r="H43" s="7"/>
    </row>
    <row r="44" spans="1:11" x14ac:dyDescent="0.25">
      <c r="A44" s="8"/>
      <c r="B44" s="5"/>
      <c r="C44" s="8"/>
      <c r="D44" s="9"/>
      <c r="E44" s="9"/>
      <c r="F44" s="9"/>
      <c r="G44" s="10"/>
      <c r="H44" s="7"/>
    </row>
    <row r="45" spans="1:11" x14ac:dyDescent="0.25">
      <c r="A45" s="8"/>
      <c r="B45" s="5"/>
      <c r="C45" s="8"/>
      <c r="D45" s="9"/>
      <c r="E45" s="9"/>
      <c r="F45" s="9"/>
      <c r="G45" s="10"/>
      <c r="H45" s="7"/>
    </row>
    <row r="46" spans="1:11" x14ac:dyDescent="0.25">
      <c r="A46" s="8"/>
      <c r="B46" s="5"/>
      <c r="C46" s="8"/>
      <c r="D46" s="9"/>
      <c r="E46" s="9"/>
      <c r="F46" s="9"/>
      <c r="G46" s="10"/>
      <c r="H46" s="7"/>
    </row>
    <row r="47" spans="1:11" x14ac:dyDescent="0.25">
      <c r="A47" s="8"/>
      <c r="B47" s="5"/>
      <c r="C47" s="8"/>
      <c r="D47" s="9"/>
      <c r="E47" s="9"/>
      <c r="F47" s="9"/>
      <c r="G47" s="10"/>
      <c r="H47" s="7"/>
    </row>
    <row r="48" spans="1:11" x14ac:dyDescent="0.25">
      <c r="A48" s="8"/>
      <c r="B48" s="5"/>
      <c r="C48" s="8"/>
      <c r="D48" s="9"/>
      <c r="E48" s="9"/>
      <c r="F48" s="9"/>
      <c r="G48" s="10"/>
      <c r="H48" s="7"/>
    </row>
    <row r="49" spans="1:11" x14ac:dyDescent="0.25">
      <c r="A49" s="8"/>
      <c r="B49" s="5"/>
      <c r="C49" s="8"/>
      <c r="D49" s="9"/>
      <c r="E49" s="9"/>
      <c r="F49" s="9"/>
      <c r="G49" s="10"/>
      <c r="H49" s="7"/>
    </row>
    <row r="50" spans="1:11" s="1" customFormat="1" x14ac:dyDescent="0.25">
      <c r="A50" s="8"/>
      <c r="B50" s="5"/>
      <c r="C50" s="8"/>
      <c r="D50" s="9"/>
      <c r="E50" s="9"/>
      <c r="F50" s="9"/>
      <c r="G50" s="10"/>
      <c r="H50" s="7"/>
      <c r="I50" s="12"/>
      <c r="J50" s="7"/>
      <c r="K50" s="7"/>
    </row>
  </sheetData>
  <mergeCells count="7">
    <mergeCell ref="I1:I2"/>
    <mergeCell ref="J1:J2"/>
    <mergeCell ref="K1:K2"/>
    <mergeCell ref="A1:A2"/>
    <mergeCell ref="B1:C1"/>
    <mergeCell ref="D1:G1"/>
    <mergeCell ref="H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8"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43</v>
      </c>
      <c r="B1" s="47" t="s">
        <v>5</v>
      </c>
      <c r="C1" s="48"/>
      <c r="D1" s="49"/>
      <c r="E1" s="43" t="s">
        <v>9</v>
      </c>
      <c r="F1" s="57" t="s">
        <v>44</v>
      </c>
      <c r="G1" s="49"/>
      <c r="H1" s="52" t="s">
        <v>11</v>
      </c>
      <c r="I1" s="53"/>
      <c r="J1" s="54"/>
      <c r="K1" s="43" t="s">
        <v>0</v>
      </c>
      <c r="L1" s="43" t="s">
        <v>2</v>
      </c>
      <c r="M1" s="43" t="s">
        <v>1</v>
      </c>
      <c r="N1" s="43" t="s">
        <v>3</v>
      </c>
    </row>
    <row r="2" spans="1:14" s="14" customFormat="1" ht="72" customHeight="1" x14ac:dyDescent="0.25">
      <c r="A2" s="46"/>
      <c r="B2" s="21" t="s">
        <v>6</v>
      </c>
      <c r="C2" s="21" t="s">
        <v>7</v>
      </c>
      <c r="D2" s="17" t="s">
        <v>8</v>
      </c>
      <c r="E2" s="44"/>
      <c r="F2" s="21" t="s">
        <v>8</v>
      </c>
      <c r="G2" s="17" t="s">
        <v>7</v>
      </c>
      <c r="H2" s="20" t="s">
        <v>45</v>
      </c>
      <c r="I2" s="20" t="s">
        <v>46</v>
      </c>
      <c r="J2" s="19" t="s">
        <v>14</v>
      </c>
      <c r="K2" s="44"/>
      <c r="L2" s="44"/>
      <c r="M2" s="44"/>
      <c r="N2" s="44"/>
    </row>
    <row r="3" spans="1:14" s="1" customFormat="1" x14ac:dyDescent="0.25">
      <c r="A3" s="8">
        <v>1</v>
      </c>
      <c r="B3" s="5">
        <v>1</v>
      </c>
      <c r="C3" s="5"/>
      <c r="D3" s="8"/>
      <c r="E3" s="18">
        <v>1</v>
      </c>
      <c r="F3" s="5">
        <v>1</v>
      </c>
      <c r="G3" s="8"/>
      <c r="H3" s="9">
        <v>1</v>
      </c>
      <c r="I3" s="9"/>
      <c r="J3" s="23" t="s">
        <v>47</v>
      </c>
      <c r="K3" s="7" t="s">
        <v>95</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78</v>
      </c>
    </row>
    <row r="4" spans="1:14" s="1" customFormat="1" x14ac:dyDescent="0.25">
      <c r="A4" s="8">
        <v>1</v>
      </c>
      <c r="B4" s="5">
        <v>1</v>
      </c>
      <c r="C4" s="5"/>
      <c r="D4" s="8"/>
      <c r="E4" s="18">
        <v>1</v>
      </c>
      <c r="F4" s="5"/>
      <c r="G4" s="8">
        <v>1</v>
      </c>
      <c r="H4" s="9"/>
      <c r="I4" s="9">
        <v>1</v>
      </c>
      <c r="J4" s="10">
        <v>10</v>
      </c>
      <c r="K4" s="7" t="s">
        <v>113</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78</v>
      </c>
    </row>
    <row r="5" spans="1:14" s="1" customFormat="1" x14ac:dyDescent="0.25">
      <c r="A5" s="8">
        <v>1</v>
      </c>
      <c r="B5" s="5">
        <v>1</v>
      </c>
      <c r="C5" s="5"/>
      <c r="D5" s="8"/>
      <c r="E5" s="18"/>
      <c r="F5" s="5">
        <v>1</v>
      </c>
      <c r="G5" s="8"/>
      <c r="H5" s="9">
        <v>1</v>
      </c>
      <c r="I5" s="9"/>
      <c r="J5" s="10" t="s">
        <v>28</v>
      </c>
      <c r="K5" s="7" t="s">
        <v>114</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78</v>
      </c>
    </row>
    <row r="6" spans="1:14" s="1" customFormat="1" x14ac:dyDescent="0.25">
      <c r="A6" s="8">
        <v>1</v>
      </c>
      <c r="B6" s="5">
        <v>1</v>
      </c>
      <c r="C6" s="5"/>
      <c r="D6" s="8"/>
      <c r="E6" s="18">
        <v>1</v>
      </c>
      <c r="F6" s="5"/>
      <c r="G6" s="8">
        <v>1</v>
      </c>
      <c r="H6" s="9"/>
      <c r="I6" s="9"/>
      <c r="J6" s="10"/>
      <c r="K6" s="7" t="s">
        <v>96</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78</v>
      </c>
    </row>
    <row r="7" spans="1:14" s="1" customFormat="1" x14ac:dyDescent="0.25">
      <c r="A7" s="8">
        <v>1</v>
      </c>
      <c r="B7" s="5">
        <v>1</v>
      </c>
      <c r="C7" s="5"/>
      <c r="D7" s="8"/>
      <c r="E7" s="18"/>
      <c r="F7" s="5"/>
      <c r="G7" s="8"/>
      <c r="H7" s="9"/>
      <c r="I7" s="9"/>
      <c r="J7" s="10"/>
      <c r="K7" s="7" t="s">
        <v>97</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31" t="s">
        <v>78</v>
      </c>
    </row>
    <row r="8" spans="1:14" s="1" customFormat="1" x14ac:dyDescent="0.25">
      <c r="A8" s="8">
        <v>1</v>
      </c>
      <c r="C8" s="5">
        <v>1</v>
      </c>
      <c r="D8" s="8"/>
      <c r="E8" s="18">
        <v>1</v>
      </c>
      <c r="F8" s="5">
        <v>1</v>
      </c>
      <c r="G8" s="8"/>
      <c r="H8" s="9">
        <v>1</v>
      </c>
      <c r="I8" s="9"/>
      <c r="J8" s="23" t="s">
        <v>34</v>
      </c>
      <c r="K8" s="7" t="s">
        <v>98</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79</v>
      </c>
    </row>
    <row r="9" spans="1:14" s="1" customFormat="1" x14ac:dyDescent="0.25">
      <c r="A9" s="8">
        <v>1</v>
      </c>
      <c r="C9" s="5">
        <v>1</v>
      </c>
      <c r="D9" s="8"/>
      <c r="E9" s="18">
        <v>1</v>
      </c>
      <c r="F9" s="5"/>
      <c r="G9" s="8">
        <v>1</v>
      </c>
      <c r="H9" s="9"/>
      <c r="I9" s="9">
        <v>1</v>
      </c>
      <c r="J9" s="10">
        <v>5</v>
      </c>
      <c r="K9" s="7" t="s">
        <v>115</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79</v>
      </c>
    </row>
    <row r="10" spans="1:14" x14ac:dyDescent="0.25">
      <c r="A10" s="8">
        <v>1</v>
      </c>
      <c r="C10" s="5">
        <v>1</v>
      </c>
      <c r="D10" s="8"/>
      <c r="F10" s="5">
        <v>1</v>
      </c>
      <c r="G10" s="8"/>
      <c r="H10" s="9">
        <v>1</v>
      </c>
      <c r="I10" s="9"/>
      <c r="J10" s="10" t="s">
        <v>33</v>
      </c>
      <c r="K10" s="7" t="s">
        <v>117</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79</v>
      </c>
    </row>
    <row r="11" spans="1:14" x14ac:dyDescent="0.25">
      <c r="A11" s="8">
        <v>1</v>
      </c>
      <c r="C11" s="5">
        <v>1</v>
      </c>
      <c r="D11" s="8"/>
      <c r="E11" s="18">
        <v>1</v>
      </c>
      <c r="F11" s="5"/>
      <c r="G11" s="8">
        <v>1</v>
      </c>
      <c r="H11" s="9"/>
      <c r="I11" s="9"/>
      <c r="J11" s="10"/>
      <c r="K11" s="7" t="s">
        <v>99</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79</v>
      </c>
    </row>
    <row r="12" spans="1:14" x14ac:dyDescent="0.25">
      <c r="A12" s="8">
        <v>1</v>
      </c>
      <c r="C12" s="5">
        <v>1</v>
      </c>
      <c r="D12" s="8"/>
      <c r="F12" s="5"/>
      <c r="G12" s="8"/>
      <c r="H12" s="9"/>
      <c r="I12" s="9"/>
      <c r="J12" s="10"/>
      <c r="K12" s="7" t="s">
        <v>100</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31" t="s">
        <v>79</v>
      </c>
    </row>
    <row r="13" spans="1:14" x14ac:dyDescent="0.25">
      <c r="A13" s="8">
        <v>1</v>
      </c>
      <c r="D13" s="5">
        <v>1</v>
      </c>
      <c r="E13" s="18">
        <v>1</v>
      </c>
      <c r="F13" s="5">
        <v>1</v>
      </c>
      <c r="G13" s="8"/>
      <c r="H13" s="9">
        <v>1</v>
      </c>
      <c r="I13" s="9"/>
      <c r="J13" s="23" t="s">
        <v>32</v>
      </c>
      <c r="K13" s="7" t="s">
        <v>101</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126</v>
      </c>
    </row>
    <row r="14" spans="1:14" x14ac:dyDescent="0.25">
      <c r="A14" s="8">
        <v>1</v>
      </c>
      <c r="D14" s="5">
        <v>1</v>
      </c>
      <c r="E14" s="18">
        <v>1</v>
      </c>
      <c r="F14" s="5"/>
      <c r="G14" s="8">
        <v>1</v>
      </c>
      <c r="H14" s="9"/>
      <c r="I14" s="9">
        <v>1</v>
      </c>
      <c r="J14" s="10">
        <v>3</v>
      </c>
      <c r="K14" s="7" t="s">
        <v>116</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126</v>
      </c>
    </row>
    <row r="15" spans="1:14" x14ac:dyDescent="0.25">
      <c r="A15" s="8">
        <v>1</v>
      </c>
      <c r="D15" s="5">
        <v>1</v>
      </c>
      <c r="F15" s="5">
        <v>1</v>
      </c>
      <c r="G15" s="8"/>
      <c r="H15" s="9">
        <v>1</v>
      </c>
      <c r="I15" s="9"/>
      <c r="J15" s="22" t="s">
        <v>31</v>
      </c>
      <c r="K15" s="7" t="s">
        <v>118</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126</v>
      </c>
    </row>
    <row r="16" spans="1:14" x14ac:dyDescent="0.25">
      <c r="A16" s="8">
        <v>1</v>
      </c>
      <c r="D16" s="5">
        <v>1</v>
      </c>
      <c r="E16" s="18">
        <v>1</v>
      </c>
      <c r="F16" s="5"/>
      <c r="G16" s="8">
        <v>1</v>
      </c>
      <c r="H16" s="9"/>
      <c r="I16" s="9"/>
      <c r="J16" s="10"/>
      <c r="K16" s="7" t="s">
        <v>102</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126</v>
      </c>
    </row>
    <row r="17" spans="1:14" x14ac:dyDescent="0.25">
      <c r="A17" s="8">
        <v>1</v>
      </c>
      <c r="D17" s="5">
        <v>1</v>
      </c>
      <c r="F17" s="5"/>
      <c r="G17" s="8"/>
      <c r="H17" s="9"/>
      <c r="I17" s="9"/>
      <c r="J17" s="10"/>
      <c r="K17" s="7" t="s">
        <v>103</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302</v>
      </c>
      <c r="L22" s="12" t="s">
        <v>303</v>
      </c>
      <c r="M22" s="39" t="s">
        <v>304</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8"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5" t="s">
        <v>35</v>
      </c>
      <c r="B1" s="47" t="s">
        <v>5</v>
      </c>
      <c r="C1" s="48"/>
      <c r="D1" s="49"/>
      <c r="E1" s="58" t="s">
        <v>36</v>
      </c>
      <c r="F1" s="48"/>
      <c r="G1" s="48"/>
      <c r="H1" s="49"/>
      <c r="I1" s="56" t="s">
        <v>9</v>
      </c>
      <c r="J1" s="52" t="s">
        <v>11</v>
      </c>
      <c r="K1" s="53"/>
      <c r="L1" s="53"/>
      <c r="M1" s="54"/>
      <c r="N1" s="43" t="s">
        <v>0</v>
      </c>
      <c r="O1" s="43" t="s">
        <v>2</v>
      </c>
      <c r="P1" s="43" t="s">
        <v>1</v>
      </c>
      <c r="Q1" s="43" t="s">
        <v>3</v>
      </c>
    </row>
    <row r="2" spans="1:17" s="14" customFormat="1" ht="66" customHeight="1" x14ac:dyDescent="0.25">
      <c r="A2" s="46"/>
      <c r="B2" s="21" t="s">
        <v>6</v>
      </c>
      <c r="C2" s="21" t="s">
        <v>8</v>
      </c>
      <c r="D2" s="17" t="s">
        <v>7</v>
      </c>
      <c r="E2" s="21" t="s">
        <v>6</v>
      </c>
      <c r="F2" s="21" t="s">
        <v>8</v>
      </c>
      <c r="G2" s="17" t="s">
        <v>7</v>
      </c>
      <c r="H2" s="25" t="s">
        <v>139</v>
      </c>
      <c r="I2" s="44"/>
      <c r="J2" s="20" t="s">
        <v>39</v>
      </c>
      <c r="K2" s="20" t="s">
        <v>38</v>
      </c>
      <c r="L2" s="24" t="s">
        <v>37</v>
      </c>
      <c r="M2" s="19" t="s">
        <v>14</v>
      </c>
      <c r="N2" s="44"/>
      <c r="O2" s="44"/>
      <c r="P2" s="44"/>
      <c r="Q2" s="44"/>
    </row>
    <row r="3" spans="1:17" s="1" customFormat="1" x14ac:dyDescent="0.25">
      <c r="A3" s="8">
        <v>1</v>
      </c>
      <c r="B3" s="5">
        <v>1</v>
      </c>
      <c r="C3" s="5"/>
      <c r="D3" s="8"/>
      <c r="E3" s="18">
        <v>1</v>
      </c>
      <c r="F3" s="18"/>
      <c r="G3" s="8"/>
      <c r="H3" s="8">
        <v>1</v>
      </c>
      <c r="I3" s="18">
        <v>1</v>
      </c>
      <c r="J3" s="9">
        <v>1</v>
      </c>
      <c r="K3" s="9"/>
      <c r="L3" s="9"/>
      <c r="M3" s="23" t="s">
        <v>40</v>
      </c>
      <c r="N3" s="7" t="s">
        <v>127</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78</v>
      </c>
    </row>
    <row r="4" spans="1:17" s="1" customFormat="1" x14ac:dyDescent="0.25">
      <c r="A4" s="8">
        <v>1</v>
      </c>
      <c r="B4" s="5">
        <v>1</v>
      </c>
      <c r="C4" s="5"/>
      <c r="D4" s="8"/>
      <c r="E4" s="18"/>
      <c r="F4" s="18">
        <v>1</v>
      </c>
      <c r="G4" s="8"/>
      <c r="H4" s="8">
        <v>1</v>
      </c>
      <c r="I4" s="18">
        <v>1</v>
      </c>
      <c r="J4" s="9"/>
      <c r="K4" s="9">
        <v>1</v>
      </c>
      <c r="L4" s="9"/>
      <c r="M4" s="10" t="s">
        <v>41</v>
      </c>
      <c r="N4" s="7" t="s">
        <v>128</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78</v>
      </c>
    </row>
    <row r="5" spans="1:17" s="1" customFormat="1" x14ac:dyDescent="0.25">
      <c r="A5" s="8">
        <v>1</v>
      </c>
      <c r="B5" s="5">
        <v>1</v>
      </c>
      <c r="C5" s="5"/>
      <c r="D5" s="8"/>
      <c r="E5" s="18"/>
      <c r="F5" s="18"/>
      <c r="G5" s="8">
        <v>1</v>
      </c>
      <c r="H5" s="8"/>
      <c r="I5" s="18">
        <v>1</v>
      </c>
      <c r="J5" s="9"/>
      <c r="K5" s="9"/>
      <c r="L5" s="9">
        <v>1</v>
      </c>
      <c r="M5" s="23" t="s">
        <v>42</v>
      </c>
      <c r="N5" s="7" t="s">
        <v>129</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78</v>
      </c>
    </row>
    <row r="6" spans="1:17" s="1" customFormat="1" x14ac:dyDescent="0.25">
      <c r="A6" s="8">
        <v>1</v>
      </c>
      <c r="B6" s="5">
        <v>1</v>
      </c>
      <c r="C6" s="5"/>
      <c r="D6" s="8"/>
      <c r="E6" s="18"/>
      <c r="F6" s="18"/>
      <c r="G6" s="8"/>
      <c r="H6" s="8"/>
      <c r="I6" s="18"/>
      <c r="J6" s="9"/>
      <c r="K6" s="9"/>
      <c r="L6" s="9"/>
      <c r="M6" s="10"/>
      <c r="N6" s="7" t="s">
        <v>125</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78</v>
      </c>
    </row>
    <row r="7" spans="1:17" s="1" customFormat="1" x14ac:dyDescent="0.25">
      <c r="A7" s="8">
        <v>1</v>
      </c>
      <c r="C7" s="5">
        <v>1</v>
      </c>
      <c r="D7" s="8"/>
      <c r="E7" s="18">
        <v>1</v>
      </c>
      <c r="F7" s="18"/>
      <c r="G7" s="8"/>
      <c r="H7" s="8">
        <v>1</v>
      </c>
      <c r="I7" s="18">
        <v>1</v>
      </c>
      <c r="J7" s="9">
        <v>1</v>
      </c>
      <c r="K7" s="9"/>
      <c r="L7" s="9"/>
      <c r="M7" s="23" t="s">
        <v>40</v>
      </c>
      <c r="N7" s="7" t="s">
        <v>134</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126</v>
      </c>
    </row>
    <row r="8" spans="1:17" s="1" customFormat="1" x14ac:dyDescent="0.25">
      <c r="A8" s="8">
        <v>1</v>
      </c>
      <c r="C8" s="5">
        <v>1</v>
      </c>
      <c r="D8" s="8"/>
      <c r="E8" s="18"/>
      <c r="F8" s="18">
        <v>1</v>
      </c>
      <c r="G8" s="8"/>
      <c r="H8" s="8">
        <v>1</v>
      </c>
      <c r="I8" s="18">
        <v>1</v>
      </c>
      <c r="J8" s="9"/>
      <c r="K8" s="9">
        <v>1</v>
      </c>
      <c r="L8" s="9"/>
      <c r="M8" s="10" t="s">
        <v>41</v>
      </c>
      <c r="N8" s="7" t="s">
        <v>135</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126</v>
      </c>
    </row>
    <row r="9" spans="1:17" s="1" customFormat="1" x14ac:dyDescent="0.25">
      <c r="A9" s="8">
        <v>1</v>
      </c>
      <c r="C9" s="5">
        <v>1</v>
      </c>
      <c r="D9" s="8"/>
      <c r="E9" s="18"/>
      <c r="F9" s="18"/>
      <c r="G9" s="8">
        <v>1</v>
      </c>
      <c r="H9" s="8"/>
      <c r="I9" s="18">
        <v>1</v>
      </c>
      <c r="J9" s="9"/>
      <c r="K9" s="9"/>
      <c r="L9" s="9">
        <v>1</v>
      </c>
      <c r="M9" s="23" t="s">
        <v>42</v>
      </c>
      <c r="N9" s="7" t="s">
        <v>136</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126</v>
      </c>
    </row>
    <row r="10" spans="1:17" x14ac:dyDescent="0.25">
      <c r="A10" s="8">
        <v>1</v>
      </c>
      <c r="C10" s="5">
        <v>1</v>
      </c>
      <c r="D10" s="8"/>
      <c r="E10" s="18"/>
      <c r="F10" s="18"/>
      <c r="G10" s="8"/>
      <c r="H10" s="8"/>
      <c r="J10" s="9"/>
      <c r="K10" s="9"/>
      <c r="L10" s="9"/>
      <c r="M10" s="10"/>
      <c r="N10" s="7" t="s">
        <v>137</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126</v>
      </c>
    </row>
    <row r="11" spans="1:17" x14ac:dyDescent="0.25">
      <c r="A11" s="8">
        <v>1</v>
      </c>
      <c r="C11" s="5"/>
      <c r="D11" s="5">
        <v>1</v>
      </c>
      <c r="E11" s="18">
        <v>1</v>
      </c>
      <c r="F11" s="18"/>
      <c r="G11" s="8"/>
      <c r="H11" s="8">
        <v>1</v>
      </c>
      <c r="I11" s="18">
        <v>1</v>
      </c>
      <c r="J11" s="9">
        <v>1</v>
      </c>
      <c r="K11" s="9"/>
      <c r="L11" s="9"/>
      <c r="M11" s="23" t="s">
        <v>40</v>
      </c>
      <c r="N11" s="7" t="s">
        <v>131</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79</v>
      </c>
    </row>
    <row r="12" spans="1:17" x14ac:dyDescent="0.25">
      <c r="A12" s="8">
        <v>1</v>
      </c>
      <c r="C12" s="5"/>
      <c r="D12" s="5">
        <v>1</v>
      </c>
      <c r="E12" s="18"/>
      <c r="F12" s="18">
        <v>1</v>
      </c>
      <c r="G12" s="8"/>
      <c r="H12" s="8">
        <v>1</v>
      </c>
      <c r="I12" s="18">
        <v>1</v>
      </c>
      <c r="J12" s="9"/>
      <c r="K12" s="9">
        <v>1</v>
      </c>
      <c r="L12" s="9"/>
      <c r="M12" s="10" t="s">
        <v>41</v>
      </c>
      <c r="N12" s="7" t="s">
        <v>132</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79</v>
      </c>
    </row>
    <row r="13" spans="1:17" x14ac:dyDescent="0.25">
      <c r="A13" s="8">
        <v>1</v>
      </c>
      <c r="C13" s="5"/>
      <c r="D13" s="5">
        <v>1</v>
      </c>
      <c r="E13" s="18"/>
      <c r="F13" s="18"/>
      <c r="G13" s="8">
        <v>1</v>
      </c>
      <c r="H13" s="8"/>
      <c r="I13" s="18">
        <v>1</v>
      </c>
      <c r="J13" s="9"/>
      <c r="K13" s="9"/>
      <c r="L13" s="9">
        <v>1</v>
      </c>
      <c r="M13" s="23" t="s">
        <v>42</v>
      </c>
      <c r="N13" s="7" t="s">
        <v>133</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79</v>
      </c>
    </row>
    <row r="14" spans="1:17" x14ac:dyDescent="0.25">
      <c r="A14" s="8">
        <v>1</v>
      </c>
      <c r="C14" s="5"/>
      <c r="D14" s="5">
        <v>1</v>
      </c>
      <c r="E14" s="18"/>
      <c r="F14" s="18"/>
      <c r="G14" s="8"/>
      <c r="H14" s="8"/>
      <c r="J14" s="9"/>
      <c r="K14" s="9"/>
      <c r="L14" s="9"/>
      <c r="M14" s="10"/>
      <c r="N14" s="7" t="s">
        <v>130</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138</v>
      </c>
    </row>
    <row r="15" spans="1:17" x14ac:dyDescent="0.25">
      <c r="A15" s="8"/>
      <c r="D15" s="8"/>
      <c r="E15" s="18"/>
      <c r="F15" s="18"/>
      <c r="G15" s="8"/>
      <c r="H15" s="5"/>
      <c r="J15" s="9"/>
      <c r="K15" s="9"/>
      <c r="L15" s="9"/>
      <c r="M15" s="22"/>
      <c r="N15" s="7"/>
    </row>
    <row r="16" spans="1:17" x14ac:dyDescent="0.25">
      <c r="A16" s="8"/>
      <c r="D16" s="8"/>
      <c r="E16" s="18"/>
      <c r="F16" s="18"/>
      <c r="G16" s="8"/>
      <c r="H16" s="5"/>
      <c r="J16" s="9"/>
      <c r="K16" s="9"/>
      <c r="L16" s="9"/>
      <c r="M16" s="10"/>
      <c r="N16" s="7"/>
    </row>
    <row r="17" spans="1:17" x14ac:dyDescent="0.25">
      <c r="A17" s="8"/>
      <c r="D17" s="8"/>
      <c r="E17" s="18"/>
      <c r="F17" s="18"/>
      <c r="G17" s="8"/>
      <c r="H17" s="5"/>
      <c r="J17" s="9"/>
      <c r="K17" s="9"/>
      <c r="L17" s="9"/>
      <c r="M17" s="10"/>
      <c r="N17" s="7"/>
      <c r="Q17" s="31"/>
    </row>
    <row r="18" spans="1:17" s="1" customFormat="1" x14ac:dyDescent="0.25">
      <c r="A18" s="8"/>
      <c r="C18" s="5"/>
      <c r="D18" s="8"/>
      <c r="E18" s="18"/>
      <c r="F18" s="18"/>
      <c r="G18" s="8"/>
      <c r="H18" s="8"/>
      <c r="I18" s="18"/>
      <c r="J18" s="9"/>
      <c r="K18" s="9"/>
      <c r="L18" s="9"/>
      <c r="M18" s="10"/>
      <c r="N18" s="7"/>
      <c r="O18" s="12"/>
      <c r="P18" s="7"/>
      <c r="Q18" s="7"/>
    </row>
    <row r="19" spans="1:17" s="1" customFormat="1" x14ac:dyDescent="0.25">
      <c r="A19" s="8"/>
      <c r="B19" s="5"/>
      <c r="D19" s="8"/>
      <c r="E19" s="18"/>
      <c r="F19" s="18"/>
      <c r="G19" s="8"/>
      <c r="H19" s="5"/>
      <c r="I19" s="18"/>
      <c r="J19" s="9"/>
      <c r="K19" s="9"/>
      <c r="L19" s="9"/>
      <c r="M19" s="10"/>
      <c r="N19" s="7"/>
      <c r="O19" s="12"/>
      <c r="P19" s="7"/>
      <c r="Q19" s="7"/>
    </row>
    <row r="20" spans="1:17" s="1" customFormat="1" ht="30" x14ac:dyDescent="0.25">
      <c r="A20" s="8"/>
      <c r="B20" s="5"/>
      <c r="D20" s="8"/>
      <c r="E20" s="18"/>
      <c r="F20" s="18"/>
      <c r="G20" s="8"/>
      <c r="H20" s="5"/>
      <c r="I20" s="18"/>
      <c r="J20" s="9"/>
      <c r="K20" s="9"/>
      <c r="L20" s="9"/>
      <c r="M20" s="10"/>
      <c r="N20" s="7" t="s">
        <v>212</v>
      </c>
      <c r="O20" s="12" t="s">
        <v>305</v>
      </c>
      <c r="P20" s="39" t="s">
        <v>306</v>
      </c>
      <c r="Q20" s="7" t="s">
        <v>299</v>
      </c>
    </row>
    <row r="21" spans="1:17" s="1" customFormat="1" x14ac:dyDescent="0.25">
      <c r="A21" s="8"/>
      <c r="B21" s="5"/>
      <c r="D21" s="8"/>
      <c r="E21" s="18"/>
      <c r="F21" s="18"/>
      <c r="G21" s="8"/>
      <c r="H21" s="5"/>
      <c r="I21" s="18"/>
      <c r="J21" s="9"/>
      <c r="K21" s="9"/>
      <c r="L21" s="9"/>
      <c r="M21" s="10"/>
      <c r="N21" s="7"/>
      <c r="O21" s="12"/>
      <c r="P21" s="7"/>
      <c r="Q21" s="7"/>
    </row>
    <row r="22" spans="1:17" s="1" customFormat="1" x14ac:dyDescent="0.25">
      <c r="A22" s="8"/>
      <c r="B22" s="5"/>
      <c r="D22" s="8"/>
      <c r="E22" s="18"/>
      <c r="F22" s="18"/>
      <c r="G22" s="8"/>
      <c r="H22" s="5"/>
      <c r="I22" s="18"/>
      <c r="J22" s="9"/>
      <c r="K22" s="9"/>
      <c r="L22" s="9"/>
      <c r="M22" s="10"/>
      <c r="N22" s="7"/>
      <c r="O22" s="12"/>
      <c r="P22" s="7"/>
      <c r="Q22" s="7"/>
    </row>
    <row r="23" spans="1:17" s="1" customFormat="1" x14ac:dyDescent="0.25">
      <c r="A23" s="8"/>
      <c r="B23" s="5"/>
      <c r="D23" s="8"/>
      <c r="E23" s="18"/>
      <c r="F23" s="18"/>
      <c r="G23" s="8"/>
      <c r="H23" s="5"/>
      <c r="I23" s="18"/>
      <c r="J23" s="9"/>
      <c r="K23" s="9"/>
      <c r="L23" s="9"/>
      <c r="M23" s="10"/>
      <c r="N23" s="7"/>
      <c r="O23" s="12"/>
      <c r="P23" s="7"/>
      <c r="Q23" s="7"/>
    </row>
    <row r="24" spans="1:17" s="1" customFormat="1" x14ac:dyDescent="0.25">
      <c r="A24" s="8"/>
      <c r="B24" s="5"/>
      <c r="D24" s="8"/>
      <c r="E24" s="18"/>
      <c r="F24" s="18"/>
      <c r="G24" s="8"/>
      <c r="H24" s="5"/>
      <c r="I24" s="18"/>
      <c r="J24" s="9"/>
      <c r="K24" s="9"/>
      <c r="L24" s="9"/>
      <c r="M24" s="10"/>
      <c r="N24" s="7"/>
      <c r="O24" s="12"/>
      <c r="P24" s="7"/>
      <c r="Q24" s="7"/>
    </row>
    <row r="25" spans="1:17" s="1" customFormat="1" x14ac:dyDescent="0.25">
      <c r="A25" s="8"/>
      <c r="B25" s="5"/>
      <c r="D25" s="8"/>
      <c r="E25" s="18"/>
      <c r="F25" s="18"/>
      <c r="G25" s="8"/>
      <c r="H25" s="5"/>
      <c r="I25" s="18"/>
      <c r="J25" s="9"/>
      <c r="K25" s="9"/>
      <c r="L25" s="9"/>
      <c r="M25" s="10"/>
      <c r="N25" s="7"/>
      <c r="O25" s="12"/>
      <c r="P25" s="7"/>
      <c r="Q25" s="7"/>
    </row>
    <row r="26" spans="1:17" s="1" customFormat="1" x14ac:dyDescent="0.25">
      <c r="A26" s="8"/>
      <c r="B26" s="5"/>
      <c r="D26" s="8"/>
      <c r="E26" s="18"/>
      <c r="F26" s="18"/>
      <c r="G26" s="8"/>
      <c r="H26" s="5"/>
      <c r="I26" s="18"/>
      <c r="J26" s="9"/>
      <c r="K26" s="9"/>
      <c r="L26" s="9"/>
      <c r="M26" s="10"/>
      <c r="N26" s="7"/>
      <c r="O26" s="12"/>
      <c r="P26" s="7"/>
      <c r="Q26" s="7"/>
    </row>
    <row r="27" spans="1:17" x14ac:dyDescent="0.25">
      <c r="A27" s="8"/>
      <c r="C27" s="5"/>
      <c r="D27" s="8"/>
      <c r="E27" s="18"/>
      <c r="F27" s="18"/>
      <c r="G27" s="8"/>
      <c r="H27" s="8"/>
      <c r="J27" s="9"/>
      <c r="K27" s="9"/>
      <c r="L27" s="9"/>
      <c r="M27" s="10"/>
      <c r="N27" s="7"/>
    </row>
    <row r="28" spans="1:17" x14ac:dyDescent="0.25">
      <c r="A28" s="8"/>
      <c r="C28" s="5"/>
      <c r="D28" s="8"/>
      <c r="E28" s="18"/>
      <c r="F28" s="18"/>
      <c r="G28" s="8"/>
      <c r="H28" s="8"/>
      <c r="J28" s="9"/>
      <c r="K28" s="9"/>
      <c r="L28" s="9"/>
      <c r="M28" s="10"/>
      <c r="N28" s="7"/>
    </row>
    <row r="29" spans="1:17" x14ac:dyDescent="0.25">
      <c r="A29" s="8"/>
      <c r="C29" s="5"/>
      <c r="D29" s="8"/>
      <c r="E29" s="18"/>
      <c r="F29" s="18"/>
      <c r="G29" s="8"/>
      <c r="H29" s="8"/>
      <c r="J29" s="9"/>
      <c r="K29" s="9"/>
      <c r="L29" s="9"/>
      <c r="M29" s="10"/>
      <c r="N29" s="7"/>
    </row>
    <row r="30" spans="1:17" x14ac:dyDescent="0.25">
      <c r="A30" s="8"/>
      <c r="C30" s="5"/>
      <c r="D30" s="8"/>
      <c r="E30" s="18"/>
      <c r="F30" s="18"/>
      <c r="G30" s="8"/>
      <c r="H30" s="8"/>
      <c r="J30" s="9"/>
      <c r="K30" s="9"/>
      <c r="L30" s="9"/>
      <c r="M30" s="10"/>
      <c r="N30" s="7"/>
    </row>
    <row r="31" spans="1:17" x14ac:dyDescent="0.25">
      <c r="A31" s="8"/>
      <c r="C31" s="5"/>
      <c r="D31" s="8"/>
      <c r="E31" s="18"/>
      <c r="F31" s="18"/>
      <c r="G31" s="8"/>
      <c r="H31" s="8"/>
      <c r="J31" s="9"/>
      <c r="K31" s="9"/>
      <c r="L31" s="9"/>
      <c r="M31" s="10"/>
      <c r="N31" s="7"/>
    </row>
    <row r="32" spans="1:17" x14ac:dyDescent="0.25">
      <c r="A32" s="8"/>
      <c r="C32" s="5"/>
      <c r="D32" s="8"/>
      <c r="E32" s="18"/>
      <c r="F32" s="18"/>
      <c r="G32" s="8"/>
      <c r="H32" s="8"/>
      <c r="J32" s="9"/>
      <c r="K32" s="9"/>
      <c r="L32" s="9"/>
      <c r="M32" s="10"/>
      <c r="N32" s="7"/>
    </row>
    <row r="33" spans="1:17" x14ac:dyDescent="0.25">
      <c r="A33" s="8"/>
      <c r="C33" s="5"/>
      <c r="D33" s="8"/>
      <c r="E33" s="18"/>
      <c r="F33" s="18"/>
      <c r="G33" s="8"/>
      <c r="H33" s="8"/>
      <c r="J33" s="9"/>
      <c r="K33" s="9"/>
      <c r="L33" s="9"/>
      <c r="M33" s="10"/>
      <c r="N33" s="7"/>
    </row>
    <row r="34" spans="1:17" s="1" customFormat="1" x14ac:dyDescent="0.25">
      <c r="A34" s="8"/>
      <c r="C34" s="5"/>
      <c r="D34" s="8"/>
      <c r="E34" s="18"/>
      <c r="F34" s="18"/>
      <c r="G34" s="8"/>
      <c r="H34" s="8"/>
      <c r="I34" s="18"/>
      <c r="J34" s="9"/>
      <c r="K34" s="9"/>
      <c r="L34" s="9"/>
      <c r="M34" s="10"/>
      <c r="N34" s="7"/>
      <c r="O34" s="12"/>
      <c r="P34" s="7"/>
      <c r="Q34" s="7"/>
    </row>
    <row r="35" spans="1:17" s="1" customFormat="1" x14ac:dyDescent="0.25">
      <c r="A35" s="8"/>
      <c r="C35" s="5"/>
      <c r="D35" s="8"/>
      <c r="E35" s="18"/>
      <c r="F35" s="18"/>
      <c r="G35" s="8"/>
      <c r="H35" s="8"/>
      <c r="I35" s="18"/>
      <c r="J35" s="9"/>
      <c r="K35" s="9"/>
      <c r="L35" s="9"/>
      <c r="M35" s="10"/>
      <c r="N35" s="7"/>
      <c r="O35" s="12"/>
      <c r="P35" s="7"/>
      <c r="Q35" s="7"/>
    </row>
    <row r="36" spans="1:17" s="1" customFormat="1" x14ac:dyDescent="0.25">
      <c r="A36" s="8"/>
      <c r="C36" s="5"/>
      <c r="D36" s="8"/>
      <c r="E36" s="18"/>
      <c r="F36" s="18"/>
      <c r="G36" s="8"/>
      <c r="H36" s="8"/>
      <c r="I36" s="18"/>
      <c r="J36" s="9"/>
      <c r="K36" s="9"/>
      <c r="L36" s="9"/>
      <c r="M36" s="10"/>
      <c r="N36" s="7"/>
      <c r="O36" s="12"/>
      <c r="P36" s="7"/>
      <c r="Q36" s="7"/>
    </row>
    <row r="37" spans="1:17" s="1" customFormat="1" x14ac:dyDescent="0.25">
      <c r="A37" s="8"/>
      <c r="C37" s="5"/>
      <c r="D37" s="8"/>
      <c r="E37" s="18"/>
      <c r="F37" s="18"/>
      <c r="G37" s="8"/>
      <c r="H37" s="8"/>
      <c r="I37" s="18"/>
      <c r="J37" s="9"/>
      <c r="K37" s="9"/>
      <c r="L37" s="9"/>
      <c r="M37" s="10"/>
      <c r="N37" s="7"/>
      <c r="O37" s="12"/>
      <c r="P37" s="7"/>
      <c r="Q37" s="7"/>
    </row>
    <row r="38" spans="1:17" s="1" customFormat="1" x14ac:dyDescent="0.25">
      <c r="A38" s="8"/>
      <c r="C38" s="5"/>
      <c r="D38" s="8"/>
      <c r="E38" s="18"/>
      <c r="F38" s="18"/>
      <c r="G38" s="8"/>
      <c r="H38" s="8"/>
      <c r="I38" s="18"/>
      <c r="J38" s="9"/>
      <c r="K38" s="9"/>
      <c r="L38" s="9"/>
      <c r="M38" s="10"/>
      <c r="N38" s="7"/>
      <c r="O38" s="12"/>
      <c r="P38" s="7"/>
      <c r="Q38" s="7"/>
    </row>
    <row r="39" spans="1:17" s="1" customFormat="1" x14ac:dyDescent="0.25">
      <c r="A39" s="8"/>
      <c r="C39" s="5"/>
      <c r="D39" s="8"/>
      <c r="E39" s="18"/>
      <c r="F39" s="18"/>
      <c r="G39" s="8"/>
      <c r="H39" s="8"/>
      <c r="I39" s="18"/>
      <c r="J39" s="9"/>
      <c r="K39" s="9"/>
      <c r="L39" s="9"/>
      <c r="M39" s="10"/>
      <c r="N39" s="7"/>
      <c r="O39" s="12"/>
      <c r="P39" s="7"/>
      <c r="Q39" s="7"/>
    </row>
    <row r="40" spans="1:17" x14ac:dyDescent="0.25">
      <c r="A40" s="8"/>
      <c r="C40" s="5"/>
      <c r="D40" s="8"/>
      <c r="E40" s="18"/>
      <c r="F40" s="18"/>
      <c r="G40" s="8"/>
      <c r="H40" s="8"/>
      <c r="J40" s="9"/>
      <c r="K40" s="9"/>
      <c r="L40" s="9"/>
      <c r="M40" s="10"/>
      <c r="N40" s="7"/>
    </row>
    <row r="41" spans="1:17" x14ac:dyDescent="0.25">
      <c r="A41" s="8"/>
      <c r="C41" s="5"/>
      <c r="D41" s="8"/>
      <c r="E41" s="18"/>
      <c r="F41" s="18"/>
      <c r="G41" s="8"/>
      <c r="H41" s="8"/>
      <c r="J41" s="9"/>
      <c r="K41" s="9"/>
      <c r="L41" s="9"/>
      <c r="M41" s="10"/>
      <c r="N41" s="7"/>
    </row>
    <row r="42" spans="1:17" x14ac:dyDescent="0.25">
      <c r="A42" s="8"/>
      <c r="C42" s="5"/>
      <c r="D42" s="8"/>
      <c r="E42" s="18"/>
      <c r="F42" s="18"/>
      <c r="G42" s="8"/>
      <c r="H42" s="8"/>
      <c r="J42" s="9"/>
      <c r="K42" s="9"/>
      <c r="L42" s="9"/>
      <c r="M42" s="10"/>
      <c r="N42" s="7"/>
    </row>
    <row r="43" spans="1:17" x14ac:dyDescent="0.25">
      <c r="A43" s="8"/>
      <c r="C43" s="5"/>
      <c r="D43" s="8"/>
      <c r="E43" s="18"/>
      <c r="F43" s="18"/>
      <c r="G43" s="8"/>
      <c r="H43" s="8"/>
      <c r="J43" s="9"/>
      <c r="K43" s="9"/>
      <c r="L43" s="9"/>
      <c r="M43" s="10"/>
      <c r="N43" s="7"/>
    </row>
    <row r="44" spans="1:17" x14ac:dyDescent="0.25">
      <c r="A44" s="8"/>
      <c r="C44" s="5"/>
      <c r="D44" s="8"/>
      <c r="E44" s="18"/>
      <c r="F44" s="18"/>
      <c r="G44" s="8"/>
      <c r="H44" s="8"/>
      <c r="J44" s="9"/>
      <c r="K44" s="9"/>
      <c r="L44" s="9"/>
      <c r="M44" s="10"/>
      <c r="N44" s="7"/>
    </row>
    <row r="45" spans="1:17" x14ac:dyDescent="0.25">
      <c r="A45" s="8"/>
      <c r="C45" s="5"/>
      <c r="D45" s="8"/>
      <c r="E45" s="18"/>
      <c r="F45" s="18"/>
      <c r="G45" s="8"/>
      <c r="H45" s="8"/>
      <c r="J45" s="9"/>
      <c r="K45" s="9"/>
      <c r="L45" s="9"/>
      <c r="M45" s="10"/>
      <c r="N45" s="7"/>
    </row>
    <row r="46" spans="1:17" x14ac:dyDescent="0.25">
      <c r="A46" s="8"/>
      <c r="C46" s="5"/>
      <c r="D46" s="8"/>
      <c r="E46" s="18"/>
      <c r="F46" s="18"/>
      <c r="G46" s="8"/>
      <c r="H46" s="8"/>
      <c r="J46" s="9"/>
      <c r="K46" s="9"/>
      <c r="L46" s="9"/>
      <c r="M46" s="10"/>
      <c r="N46" s="7"/>
    </row>
    <row r="47" spans="1:17" x14ac:dyDescent="0.25">
      <c r="A47" s="8"/>
      <c r="C47" s="5"/>
      <c r="D47" s="8"/>
      <c r="E47" s="18"/>
      <c r="F47" s="18"/>
      <c r="G47" s="8"/>
      <c r="H47" s="8"/>
      <c r="J47" s="9"/>
      <c r="K47" s="9"/>
      <c r="L47" s="9"/>
      <c r="M47" s="10"/>
      <c r="N47" s="7"/>
    </row>
    <row r="48" spans="1:17" x14ac:dyDescent="0.25">
      <c r="A48" s="8"/>
      <c r="C48" s="5"/>
      <c r="D48" s="8"/>
      <c r="E48" s="18"/>
      <c r="F48" s="18"/>
      <c r="G48" s="8"/>
      <c r="H48" s="8"/>
      <c r="J48" s="9"/>
      <c r="K48" s="9"/>
      <c r="L48" s="9"/>
      <c r="M48" s="10"/>
      <c r="N48" s="7"/>
    </row>
    <row r="49" spans="1:17" x14ac:dyDescent="0.25">
      <c r="A49" s="8"/>
      <c r="C49" s="5"/>
      <c r="D49" s="8"/>
      <c r="E49" s="18"/>
      <c r="F49" s="18"/>
      <c r="G49" s="8"/>
      <c r="H49" s="8"/>
      <c r="J49" s="9"/>
      <c r="K49" s="9"/>
      <c r="L49" s="9"/>
      <c r="M49" s="10"/>
      <c r="N49" s="7"/>
    </row>
    <row r="50" spans="1:17" s="1" customFormat="1" x14ac:dyDescent="0.25">
      <c r="A50" s="8"/>
      <c r="C50" s="5"/>
      <c r="D50" s="8"/>
      <c r="E50" s="18"/>
      <c r="F50" s="18"/>
      <c r="G50" s="8"/>
      <c r="H50" s="8"/>
      <c r="I50" s="18"/>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5" t="s">
        <v>48</v>
      </c>
      <c r="B1" s="47" t="s">
        <v>5</v>
      </c>
      <c r="C1" s="48"/>
      <c r="D1" s="49"/>
      <c r="E1" s="43" t="s">
        <v>9</v>
      </c>
      <c r="F1" s="57" t="s">
        <v>46</v>
      </c>
      <c r="G1" s="49"/>
      <c r="H1" s="52" t="s">
        <v>11</v>
      </c>
      <c r="I1" s="53"/>
      <c r="J1" s="53"/>
      <c r="K1" s="54"/>
      <c r="L1" s="43" t="s">
        <v>0</v>
      </c>
      <c r="M1" s="43" t="s">
        <v>2</v>
      </c>
      <c r="N1" s="43" t="s">
        <v>1</v>
      </c>
      <c r="O1" s="43" t="s">
        <v>3</v>
      </c>
    </row>
    <row r="2" spans="1:15" s="14" customFormat="1" ht="66" customHeight="1" x14ac:dyDescent="0.25">
      <c r="A2" s="46"/>
      <c r="B2" s="21" t="s">
        <v>6</v>
      </c>
      <c r="C2" s="21" t="s">
        <v>7</v>
      </c>
      <c r="D2" s="17" t="s">
        <v>8</v>
      </c>
      <c r="E2" s="44"/>
      <c r="F2" s="21" t="s">
        <v>8</v>
      </c>
      <c r="G2" s="17" t="s">
        <v>7</v>
      </c>
      <c r="H2" s="20" t="s">
        <v>46</v>
      </c>
      <c r="I2" s="20" t="s">
        <v>50</v>
      </c>
      <c r="J2" s="20" t="s">
        <v>49</v>
      </c>
      <c r="K2" s="19" t="s">
        <v>14</v>
      </c>
      <c r="L2" s="44"/>
      <c r="M2" s="44"/>
      <c r="N2" s="44"/>
      <c r="O2" s="44"/>
    </row>
    <row r="3" spans="1:15" s="1" customFormat="1" x14ac:dyDescent="0.25">
      <c r="A3" s="8">
        <v>1</v>
      </c>
      <c r="B3" s="5">
        <v>1</v>
      </c>
      <c r="C3" s="5"/>
      <c r="D3" s="8"/>
      <c r="E3" s="18">
        <v>1</v>
      </c>
      <c r="F3" s="5">
        <v>1</v>
      </c>
      <c r="G3" s="8"/>
      <c r="H3" s="9">
        <v>1</v>
      </c>
      <c r="I3" s="9"/>
      <c r="J3" s="9"/>
      <c r="K3" s="23">
        <v>12</v>
      </c>
      <c r="L3" s="7" t="s">
        <v>104</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78</v>
      </c>
    </row>
    <row r="4" spans="1:15" s="1" customFormat="1" x14ac:dyDescent="0.25">
      <c r="A4" s="8">
        <v>1</v>
      </c>
      <c r="B4" s="5">
        <v>1</v>
      </c>
      <c r="C4" s="5"/>
      <c r="D4" s="8"/>
      <c r="E4" s="18">
        <v>1</v>
      </c>
      <c r="F4" s="5"/>
      <c r="G4" s="8">
        <v>1</v>
      </c>
      <c r="H4" s="9"/>
      <c r="I4" s="9">
        <v>1</v>
      </c>
      <c r="J4" s="9"/>
      <c r="K4" s="10">
        <v>10</v>
      </c>
      <c r="L4" s="7" t="s">
        <v>119</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78</v>
      </c>
    </row>
    <row r="5" spans="1:15" s="1" customFormat="1" x14ac:dyDescent="0.25">
      <c r="A5" s="8">
        <v>1</v>
      </c>
      <c r="B5" s="5">
        <v>1</v>
      </c>
      <c r="C5" s="5"/>
      <c r="D5" s="8"/>
      <c r="E5" s="18"/>
      <c r="F5" s="5">
        <v>1</v>
      </c>
      <c r="G5" s="8"/>
      <c r="H5" s="9"/>
      <c r="I5" s="9"/>
      <c r="J5" s="9">
        <v>1</v>
      </c>
      <c r="K5" s="10" t="s">
        <v>51</v>
      </c>
      <c r="L5" s="7" t="s">
        <v>120</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78</v>
      </c>
    </row>
    <row r="6" spans="1:15" s="1" customFormat="1" x14ac:dyDescent="0.25">
      <c r="A6" s="8">
        <v>1</v>
      </c>
      <c r="B6" s="5">
        <v>1</v>
      </c>
      <c r="C6" s="5"/>
      <c r="D6" s="8"/>
      <c r="E6" s="18">
        <v>1</v>
      </c>
      <c r="F6" s="5"/>
      <c r="G6" s="8">
        <v>1</v>
      </c>
      <c r="H6" s="9"/>
      <c r="I6" s="9"/>
      <c r="J6" s="9"/>
      <c r="K6" s="10"/>
      <c r="L6" s="7" t="s">
        <v>105</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78</v>
      </c>
    </row>
    <row r="7" spans="1:15" s="1" customFormat="1" x14ac:dyDescent="0.25">
      <c r="A7" s="8">
        <v>1</v>
      </c>
      <c r="B7" s="5">
        <v>1</v>
      </c>
      <c r="C7" s="5"/>
      <c r="D7" s="8"/>
      <c r="E7" s="18"/>
      <c r="F7" s="5"/>
      <c r="G7" s="8"/>
      <c r="H7" s="9"/>
      <c r="I7" s="9"/>
      <c r="J7" s="9"/>
      <c r="K7" s="10"/>
      <c r="L7" s="7" t="s">
        <v>106</v>
      </c>
      <c r="M7" s="12" t="str">
        <f t="shared" si="1"/>
        <v>Validar funcionalidad Agregar del modulo Maestro, sub-modulo Feriados</v>
      </c>
      <c r="N7" s="12" t="str">
        <f t="shared" si="0"/>
        <v>Acceder a sistema Cartera con usuario que posee perfil para ingresar  al modulo Maestro, sub-modulo Feriados, hacer clic en boton agregar</v>
      </c>
      <c r="O7" s="31" t="s">
        <v>78</v>
      </c>
    </row>
    <row r="8" spans="1:15" s="1" customFormat="1" x14ac:dyDescent="0.25">
      <c r="A8" s="8">
        <v>1</v>
      </c>
      <c r="C8" s="5">
        <v>1</v>
      </c>
      <c r="D8" s="8"/>
      <c r="E8" s="18">
        <v>1</v>
      </c>
      <c r="F8" s="5">
        <v>1</v>
      </c>
      <c r="G8" s="8"/>
      <c r="H8" s="9">
        <v>1</v>
      </c>
      <c r="I8" s="9"/>
      <c r="J8" s="9"/>
      <c r="K8" s="23">
        <v>30</v>
      </c>
      <c r="L8" s="7" t="s">
        <v>107</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79</v>
      </c>
    </row>
    <row r="9" spans="1:15" s="1" customFormat="1" x14ac:dyDescent="0.25">
      <c r="A9" s="8">
        <v>1</v>
      </c>
      <c r="C9" s="5">
        <v>1</v>
      </c>
      <c r="D9" s="8"/>
      <c r="E9" s="18">
        <v>1</v>
      </c>
      <c r="F9" s="5"/>
      <c r="G9" s="8">
        <v>1</v>
      </c>
      <c r="H9" s="9"/>
      <c r="I9" s="9">
        <v>1</v>
      </c>
      <c r="J9" s="9"/>
      <c r="K9" s="10">
        <v>5</v>
      </c>
      <c r="L9" s="7" t="s">
        <v>121</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79</v>
      </c>
    </row>
    <row r="10" spans="1:15" x14ac:dyDescent="0.25">
      <c r="A10" s="8">
        <v>1</v>
      </c>
      <c r="C10" s="5">
        <v>1</v>
      </c>
      <c r="D10" s="8"/>
      <c r="F10" s="5">
        <v>1</v>
      </c>
      <c r="G10" s="8"/>
      <c r="H10" s="9"/>
      <c r="I10" s="9"/>
      <c r="J10" s="9">
        <v>1</v>
      </c>
      <c r="K10" s="10" t="s">
        <v>52</v>
      </c>
      <c r="L10" s="7" t="s">
        <v>122</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79</v>
      </c>
    </row>
    <row r="11" spans="1:15" x14ac:dyDescent="0.25">
      <c r="A11" s="8">
        <v>1</v>
      </c>
      <c r="C11" s="5">
        <v>1</v>
      </c>
      <c r="D11" s="8"/>
      <c r="E11" s="18">
        <v>1</v>
      </c>
      <c r="F11" s="5"/>
      <c r="G11" s="8">
        <v>1</v>
      </c>
      <c r="H11" s="9"/>
      <c r="I11" s="9"/>
      <c r="J11" s="9"/>
      <c r="K11" s="10"/>
      <c r="L11" s="7" t="s">
        <v>108</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79</v>
      </c>
    </row>
    <row r="12" spans="1:15" x14ac:dyDescent="0.25">
      <c r="A12" s="8">
        <v>1</v>
      </c>
      <c r="C12" s="5">
        <v>1</v>
      </c>
      <c r="D12" s="8"/>
      <c r="F12" s="5"/>
      <c r="G12" s="8"/>
      <c r="H12" s="9"/>
      <c r="I12" s="9"/>
      <c r="J12" s="9"/>
      <c r="K12" s="10"/>
      <c r="L12" s="7" t="s">
        <v>109</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31" t="s">
        <v>79</v>
      </c>
    </row>
    <row r="13" spans="1:15" x14ac:dyDescent="0.25">
      <c r="A13" s="8">
        <v>1</v>
      </c>
      <c r="D13" s="5">
        <v>1</v>
      </c>
      <c r="E13" s="18">
        <v>1</v>
      </c>
      <c r="F13" s="5">
        <v>1</v>
      </c>
      <c r="G13" s="8"/>
      <c r="H13" s="9">
        <v>1</v>
      </c>
      <c r="I13" s="9"/>
      <c r="J13" s="9"/>
      <c r="K13" s="23">
        <v>2</v>
      </c>
      <c r="L13" s="7" t="s">
        <v>110</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126</v>
      </c>
    </row>
    <row r="14" spans="1:15" x14ac:dyDescent="0.25">
      <c r="A14" s="8">
        <v>1</v>
      </c>
      <c r="D14" s="5">
        <v>1</v>
      </c>
      <c r="E14" s="18">
        <v>1</v>
      </c>
      <c r="F14" s="5"/>
      <c r="G14" s="8">
        <v>1</v>
      </c>
      <c r="H14" s="9"/>
      <c r="I14" s="9">
        <v>1</v>
      </c>
      <c r="J14" s="9"/>
      <c r="K14" s="10">
        <v>3</v>
      </c>
      <c r="L14" s="7" t="s">
        <v>124</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126</v>
      </c>
    </row>
    <row r="15" spans="1:15" x14ac:dyDescent="0.25">
      <c r="A15" s="8">
        <v>1</v>
      </c>
      <c r="D15" s="5">
        <v>1</v>
      </c>
      <c r="F15" s="5">
        <v>1</v>
      </c>
      <c r="G15" s="8"/>
      <c r="H15" s="9"/>
      <c r="I15" s="9"/>
      <c r="J15" s="9">
        <v>1</v>
      </c>
      <c r="K15" s="22" t="s">
        <v>53</v>
      </c>
      <c r="L15" s="7" t="s">
        <v>123</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126</v>
      </c>
    </row>
    <row r="16" spans="1:15" x14ac:dyDescent="0.25">
      <c r="A16" s="8">
        <v>1</v>
      </c>
      <c r="D16" s="5">
        <v>1</v>
      </c>
      <c r="E16" s="18">
        <v>1</v>
      </c>
      <c r="F16" s="5"/>
      <c r="G16" s="8">
        <v>1</v>
      </c>
      <c r="H16" s="9"/>
      <c r="I16" s="9"/>
      <c r="J16" s="9"/>
      <c r="K16" s="10"/>
      <c r="L16" s="7" t="s">
        <v>111</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126</v>
      </c>
    </row>
    <row r="17" spans="1:15" x14ac:dyDescent="0.25">
      <c r="A17" s="8">
        <v>1</v>
      </c>
      <c r="D17" s="5">
        <v>1</v>
      </c>
      <c r="F17" s="5"/>
      <c r="G17" s="8"/>
      <c r="H17" s="9"/>
      <c r="I17" s="9"/>
      <c r="J17" s="9"/>
      <c r="K17" s="10"/>
      <c r="L17" s="7" t="s">
        <v>112</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31" t="s">
        <v>126</v>
      </c>
    </row>
    <row r="18" spans="1:15" s="1" customFormat="1" x14ac:dyDescent="0.25">
      <c r="A18" s="8"/>
      <c r="C18" s="5"/>
      <c r="D18" s="8"/>
      <c r="E18" s="18"/>
      <c r="F18" s="5"/>
      <c r="G18" s="8"/>
      <c r="H18" s="9"/>
      <c r="I18" s="9"/>
      <c r="J18" s="9"/>
      <c r="K18" s="10"/>
      <c r="L18" s="7"/>
      <c r="M18" s="12"/>
      <c r="N18" s="7"/>
      <c r="O18" s="7"/>
    </row>
    <row r="19" spans="1:15" s="1" customFormat="1" x14ac:dyDescent="0.25">
      <c r="A19" s="8"/>
      <c r="B19" s="5"/>
      <c r="D19" s="5"/>
      <c r="E19" s="18"/>
      <c r="F19" s="5"/>
      <c r="G19" s="8"/>
      <c r="H19" s="9"/>
      <c r="I19" s="9"/>
      <c r="J19" s="9"/>
      <c r="K19" s="10"/>
      <c r="L19" s="7"/>
      <c r="M19" s="12"/>
      <c r="N19" s="7"/>
      <c r="O19" s="7"/>
    </row>
    <row r="20" spans="1:15" s="1" customFormat="1" x14ac:dyDescent="0.25">
      <c r="A20" s="8"/>
      <c r="B20" s="5"/>
      <c r="D20" s="5"/>
      <c r="E20" s="18"/>
      <c r="F20" s="5"/>
      <c r="G20" s="8"/>
      <c r="H20" s="9"/>
      <c r="I20" s="9"/>
      <c r="J20" s="9"/>
      <c r="K20" s="10"/>
      <c r="L20" s="7"/>
      <c r="M20" s="12"/>
      <c r="N20" s="7"/>
      <c r="O20" s="7"/>
    </row>
    <row r="21" spans="1:15" s="1" customFormat="1" x14ac:dyDescent="0.25">
      <c r="A21" s="8"/>
      <c r="B21" s="5"/>
      <c r="D21" s="5"/>
      <c r="E21" s="18"/>
      <c r="F21" s="5"/>
      <c r="G21" s="8"/>
      <c r="H21" s="9"/>
      <c r="I21" s="9"/>
      <c r="J21" s="9"/>
      <c r="K21" s="10"/>
      <c r="L21" s="7"/>
      <c r="M21" s="12"/>
      <c r="N21" s="7"/>
      <c r="O21" s="7"/>
    </row>
    <row r="22" spans="1:15" s="1" customFormat="1" x14ac:dyDescent="0.25">
      <c r="A22" s="8"/>
      <c r="B22" s="5"/>
      <c r="D22" s="5"/>
      <c r="E22" s="18"/>
      <c r="F22" s="5"/>
      <c r="G22" s="8"/>
      <c r="H22" s="9"/>
      <c r="I22" s="9"/>
      <c r="J22" s="9"/>
      <c r="K22" s="10"/>
      <c r="L22" s="7"/>
      <c r="M22" s="12"/>
      <c r="N22" s="7"/>
      <c r="O22" s="7"/>
    </row>
    <row r="23" spans="1:15" s="1" customFormat="1" x14ac:dyDescent="0.25">
      <c r="A23" s="8"/>
      <c r="B23" s="5"/>
      <c r="D23" s="5"/>
      <c r="E23" s="18"/>
      <c r="F23" s="5"/>
      <c r="G23" s="8"/>
      <c r="H23" s="9"/>
      <c r="I23" s="9"/>
      <c r="J23" s="9"/>
      <c r="K23" s="10"/>
      <c r="L23" s="7"/>
      <c r="M23" s="12"/>
      <c r="N23" s="7"/>
      <c r="O23" s="7"/>
    </row>
    <row r="24" spans="1:15" s="1" customFormat="1" ht="30" x14ac:dyDescent="0.25">
      <c r="A24" s="8"/>
      <c r="B24" s="5"/>
      <c r="D24" s="5"/>
      <c r="E24" s="18"/>
      <c r="F24" s="5"/>
      <c r="G24" s="8"/>
      <c r="H24" s="9"/>
      <c r="I24" s="9"/>
      <c r="J24" s="9"/>
      <c r="K24" s="10"/>
      <c r="L24" s="7" t="s">
        <v>213</v>
      </c>
      <c r="M24" s="12" t="s">
        <v>307</v>
      </c>
      <c r="N24" s="39" t="s">
        <v>308</v>
      </c>
      <c r="O24" s="7" t="s">
        <v>299</v>
      </c>
    </row>
    <row r="25" spans="1:15" s="1" customFormat="1" x14ac:dyDescent="0.25">
      <c r="A25" s="8"/>
      <c r="B25" s="5"/>
      <c r="D25" s="5"/>
      <c r="E25" s="18"/>
      <c r="F25" s="5"/>
      <c r="G25" s="8"/>
      <c r="H25" s="9"/>
      <c r="I25" s="9"/>
      <c r="J25" s="9"/>
      <c r="K25" s="10"/>
      <c r="L25" s="7"/>
      <c r="M25" s="12"/>
      <c r="N25" s="7"/>
      <c r="O25" s="7"/>
    </row>
    <row r="26" spans="1:15" s="1" customFormat="1" x14ac:dyDescent="0.25">
      <c r="A26" s="8"/>
      <c r="B26" s="5"/>
      <c r="D26" s="5"/>
      <c r="E26" s="18"/>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8"/>
      <c r="F34" s="5"/>
      <c r="G34" s="8"/>
      <c r="H34" s="9"/>
      <c r="I34" s="9"/>
      <c r="J34" s="9"/>
      <c r="K34" s="10"/>
      <c r="L34" s="7"/>
      <c r="M34" s="12"/>
      <c r="N34" s="7"/>
      <c r="O34" s="7"/>
    </row>
    <row r="35" spans="1:15" s="1" customFormat="1" x14ac:dyDescent="0.25">
      <c r="A35" s="8"/>
      <c r="C35" s="5"/>
      <c r="D35" s="8"/>
      <c r="E35" s="18"/>
      <c r="F35" s="5"/>
      <c r="G35" s="8"/>
      <c r="H35" s="9"/>
      <c r="I35" s="9"/>
      <c r="J35" s="9"/>
      <c r="K35" s="10"/>
      <c r="L35" s="7"/>
      <c r="M35" s="12"/>
      <c r="N35" s="7"/>
      <c r="O35" s="7"/>
    </row>
    <row r="36" spans="1:15" s="1" customFormat="1" x14ac:dyDescent="0.25">
      <c r="A36" s="8"/>
      <c r="C36" s="5"/>
      <c r="D36" s="8"/>
      <c r="E36" s="18"/>
      <c r="F36" s="5"/>
      <c r="G36" s="8"/>
      <c r="H36" s="9"/>
      <c r="I36" s="9"/>
      <c r="J36" s="9"/>
      <c r="K36" s="10"/>
      <c r="L36" s="7"/>
      <c r="M36" s="12"/>
      <c r="N36" s="7"/>
      <c r="O36" s="7"/>
    </row>
    <row r="37" spans="1:15" s="1" customFormat="1" x14ac:dyDescent="0.25">
      <c r="A37" s="8"/>
      <c r="C37" s="5"/>
      <c r="D37" s="8"/>
      <c r="E37" s="18"/>
      <c r="F37" s="5"/>
      <c r="G37" s="8"/>
      <c r="H37" s="9"/>
      <c r="I37" s="9"/>
      <c r="J37" s="9"/>
      <c r="K37" s="10"/>
      <c r="L37" s="7"/>
      <c r="M37" s="12"/>
      <c r="N37" s="7"/>
      <c r="O37" s="7"/>
    </row>
    <row r="38" spans="1:15" s="1" customFormat="1" x14ac:dyDescent="0.25">
      <c r="A38" s="8"/>
      <c r="C38" s="5"/>
      <c r="D38" s="8"/>
      <c r="E38" s="18"/>
      <c r="F38" s="5"/>
      <c r="G38" s="8"/>
      <c r="H38" s="9"/>
      <c r="I38" s="9"/>
      <c r="J38" s="9"/>
      <c r="K38" s="10"/>
      <c r="L38" s="7"/>
      <c r="M38" s="12"/>
      <c r="N38" s="7"/>
      <c r="O38" s="7"/>
    </row>
    <row r="39" spans="1:15" s="1" customFormat="1" x14ac:dyDescent="0.25">
      <c r="A39" s="8"/>
      <c r="C39" s="5"/>
      <c r="D39" s="8"/>
      <c r="E39" s="18"/>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8"/>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5" t="s">
        <v>140</v>
      </c>
      <c r="B1" s="47" t="s">
        <v>5</v>
      </c>
      <c r="C1" s="48"/>
      <c r="D1" s="49"/>
      <c r="E1" s="43" t="s">
        <v>9</v>
      </c>
      <c r="F1" s="57" t="s">
        <v>45</v>
      </c>
      <c r="G1" s="49"/>
      <c r="H1" s="52" t="s">
        <v>11</v>
      </c>
      <c r="I1" s="53"/>
      <c r="J1" s="53"/>
      <c r="K1" s="53"/>
      <c r="L1" s="53"/>
      <c r="M1" s="53"/>
      <c r="N1" s="53"/>
      <c r="O1" s="53"/>
      <c r="P1" s="54"/>
      <c r="Q1" s="43" t="s">
        <v>0</v>
      </c>
      <c r="R1" s="43" t="s">
        <v>2</v>
      </c>
      <c r="S1" s="43" t="s">
        <v>1</v>
      </c>
      <c r="T1" s="43" t="s">
        <v>3</v>
      </c>
    </row>
    <row r="2" spans="1:20" s="14" customFormat="1" ht="91.5" customHeight="1" x14ac:dyDescent="0.25">
      <c r="A2" s="46"/>
      <c r="B2" s="21" t="s">
        <v>6</v>
      </c>
      <c r="C2" s="21" t="s">
        <v>7</v>
      </c>
      <c r="D2" s="35" t="s">
        <v>8</v>
      </c>
      <c r="E2" s="44"/>
      <c r="F2" s="21" t="s">
        <v>8</v>
      </c>
      <c r="G2" s="35" t="s">
        <v>7</v>
      </c>
      <c r="H2" s="20" t="s">
        <v>141</v>
      </c>
      <c r="I2" s="20" t="s">
        <v>142</v>
      </c>
      <c r="J2" s="20" t="s">
        <v>143</v>
      </c>
      <c r="K2" s="20" t="s">
        <v>144</v>
      </c>
      <c r="L2" s="20" t="s">
        <v>145</v>
      </c>
      <c r="M2" s="20" t="s">
        <v>146</v>
      </c>
      <c r="N2" s="20" t="s">
        <v>147</v>
      </c>
      <c r="O2" s="20" t="s">
        <v>148</v>
      </c>
      <c r="P2" s="19" t="s">
        <v>14</v>
      </c>
      <c r="Q2" s="44"/>
      <c r="R2" s="44"/>
      <c r="S2" s="44"/>
      <c r="T2" s="44"/>
    </row>
    <row r="3" spans="1:20" s="1" customFormat="1" x14ac:dyDescent="0.25">
      <c r="A3" s="8">
        <v>1</v>
      </c>
      <c r="B3" s="5">
        <v>1</v>
      </c>
      <c r="C3" s="5"/>
      <c r="D3" s="8"/>
      <c r="E3" s="18">
        <v>1</v>
      </c>
      <c r="F3" s="5">
        <v>1</v>
      </c>
      <c r="G3" s="8"/>
      <c r="H3" s="9">
        <v>1</v>
      </c>
      <c r="I3" s="9">
        <v>1</v>
      </c>
      <c r="J3" s="9"/>
      <c r="K3" s="9"/>
      <c r="L3" s="9"/>
      <c r="M3" s="9"/>
      <c r="N3" s="9"/>
      <c r="O3" s="9"/>
      <c r="P3" s="23" t="s">
        <v>164</v>
      </c>
      <c r="Q3" s="7" t="s">
        <v>149</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78</v>
      </c>
    </row>
    <row r="4" spans="1:20" s="1" customFormat="1" x14ac:dyDescent="0.25">
      <c r="A4" s="8">
        <v>1</v>
      </c>
      <c r="B4" s="5">
        <v>1</v>
      </c>
      <c r="C4" s="5"/>
      <c r="D4" s="8"/>
      <c r="E4" s="18">
        <v>1</v>
      </c>
      <c r="F4" s="5"/>
      <c r="G4" s="8">
        <v>1</v>
      </c>
      <c r="H4" s="9"/>
      <c r="I4" s="9"/>
      <c r="J4" s="9">
        <v>1</v>
      </c>
      <c r="K4" s="9">
        <v>1</v>
      </c>
      <c r="L4" s="9"/>
      <c r="M4" s="9"/>
      <c r="N4" s="9"/>
      <c r="O4" s="9"/>
      <c r="P4" s="10"/>
      <c r="Q4" s="7" t="s">
        <v>160</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78</v>
      </c>
    </row>
    <row r="5" spans="1:20" s="1" customFormat="1" x14ac:dyDescent="0.25">
      <c r="A5" s="8">
        <v>1</v>
      </c>
      <c r="B5" s="5">
        <v>1</v>
      </c>
      <c r="C5" s="5"/>
      <c r="D5" s="8"/>
      <c r="E5" s="18"/>
      <c r="F5" s="5">
        <v>1</v>
      </c>
      <c r="G5" s="8"/>
      <c r="H5" s="9"/>
      <c r="I5" s="9"/>
      <c r="J5" s="9"/>
      <c r="K5" s="9"/>
      <c r="L5" s="9">
        <v>1</v>
      </c>
      <c r="M5" s="9">
        <v>1</v>
      </c>
      <c r="N5" s="9"/>
      <c r="O5" s="9"/>
      <c r="P5" s="10"/>
      <c r="Q5" s="7" t="s">
        <v>161</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78</v>
      </c>
    </row>
    <row r="6" spans="1:20" s="1" customFormat="1" x14ac:dyDescent="0.25">
      <c r="A6" s="8">
        <v>1</v>
      </c>
      <c r="B6" s="5">
        <v>1</v>
      </c>
      <c r="C6" s="5"/>
      <c r="D6" s="8"/>
      <c r="E6" s="18">
        <v>1</v>
      </c>
      <c r="F6" s="5"/>
      <c r="G6" s="8">
        <v>1</v>
      </c>
      <c r="H6" s="9"/>
      <c r="I6" s="9"/>
      <c r="J6" s="9"/>
      <c r="K6" s="9"/>
      <c r="L6" s="9"/>
      <c r="M6" s="9"/>
      <c r="N6" s="9">
        <v>1</v>
      </c>
      <c r="O6" s="9">
        <v>1</v>
      </c>
      <c r="P6" s="10"/>
      <c r="Q6" s="7" t="s">
        <v>150</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78</v>
      </c>
    </row>
    <row r="7" spans="1:20" s="1" customFormat="1" x14ac:dyDescent="0.25">
      <c r="A7" s="8">
        <v>1</v>
      </c>
      <c r="B7" s="5">
        <v>1</v>
      </c>
      <c r="C7" s="5"/>
      <c r="D7" s="8"/>
      <c r="E7" s="18"/>
      <c r="F7" s="5"/>
      <c r="G7" s="8"/>
      <c r="H7" s="9"/>
      <c r="I7" s="9"/>
      <c r="J7" s="9"/>
      <c r="K7" s="9"/>
      <c r="L7" s="9"/>
      <c r="M7" s="9"/>
      <c r="N7" s="9"/>
      <c r="O7" s="9"/>
      <c r="P7" s="10"/>
      <c r="Q7" s="7" t="s">
        <v>151</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31" t="s">
        <v>78</v>
      </c>
    </row>
    <row r="8" spans="1:20" s="1" customFormat="1" x14ac:dyDescent="0.25">
      <c r="A8" s="8">
        <v>1</v>
      </c>
      <c r="C8" s="5">
        <v>1</v>
      </c>
      <c r="D8" s="8"/>
      <c r="E8" s="18">
        <v>1</v>
      </c>
      <c r="F8" s="5">
        <v>1</v>
      </c>
      <c r="G8" s="8"/>
      <c r="H8" s="9">
        <v>1</v>
      </c>
      <c r="I8" s="9">
        <v>1</v>
      </c>
      <c r="J8" s="9"/>
      <c r="K8" s="9"/>
      <c r="L8" s="9"/>
      <c r="M8" s="9"/>
      <c r="N8" s="9"/>
      <c r="O8" s="9"/>
      <c r="P8" s="23" t="s">
        <v>165</v>
      </c>
      <c r="Q8" s="7" t="s">
        <v>152</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79</v>
      </c>
    </row>
    <row r="9" spans="1:20" s="1" customFormat="1" x14ac:dyDescent="0.25">
      <c r="A9" s="8">
        <v>1</v>
      </c>
      <c r="C9" s="5">
        <v>1</v>
      </c>
      <c r="D9" s="8"/>
      <c r="E9" s="18">
        <v>1</v>
      </c>
      <c r="F9" s="5"/>
      <c r="G9" s="8">
        <v>1</v>
      </c>
      <c r="H9" s="9"/>
      <c r="I9" s="9"/>
      <c r="J9" s="9">
        <v>1</v>
      </c>
      <c r="K9" s="9">
        <v>1</v>
      </c>
      <c r="L9" s="9"/>
      <c r="M9" s="9"/>
      <c r="N9" s="9"/>
      <c r="O9" s="9"/>
      <c r="P9" s="10"/>
      <c r="Q9" s="7" t="s">
        <v>158</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79</v>
      </c>
    </row>
    <row r="10" spans="1:20" x14ac:dyDescent="0.25">
      <c r="A10" s="8">
        <v>1</v>
      </c>
      <c r="C10" s="5">
        <v>1</v>
      </c>
      <c r="D10" s="8"/>
      <c r="F10" s="5">
        <v>1</v>
      </c>
      <c r="G10" s="8"/>
      <c r="H10" s="9"/>
      <c r="I10" s="9"/>
      <c r="J10" s="9"/>
      <c r="K10" s="9"/>
      <c r="L10" s="9">
        <v>1</v>
      </c>
      <c r="M10" s="9">
        <v>1</v>
      </c>
      <c r="N10" s="9"/>
      <c r="O10" s="9"/>
      <c r="P10" s="10"/>
      <c r="Q10" s="7" t="s">
        <v>159</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79</v>
      </c>
    </row>
    <row r="11" spans="1:20" x14ac:dyDescent="0.25">
      <c r="A11" s="8">
        <v>1</v>
      </c>
      <c r="C11" s="5">
        <v>1</v>
      </c>
      <c r="D11" s="8"/>
      <c r="E11" s="18">
        <v>1</v>
      </c>
      <c r="F11" s="5"/>
      <c r="G11" s="8">
        <v>1</v>
      </c>
      <c r="H11" s="9"/>
      <c r="I11" s="9"/>
      <c r="J11" s="9"/>
      <c r="K11" s="9"/>
      <c r="L11" s="9"/>
      <c r="M11" s="9"/>
      <c r="N11" s="9">
        <v>1</v>
      </c>
      <c r="O11" s="9">
        <v>1</v>
      </c>
      <c r="P11" s="10"/>
      <c r="Q11" s="7" t="s">
        <v>153</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79</v>
      </c>
    </row>
    <row r="12" spans="1:20" x14ac:dyDescent="0.25">
      <c r="A12" s="8">
        <v>1</v>
      </c>
      <c r="C12" s="5">
        <v>1</v>
      </c>
      <c r="D12" s="8"/>
      <c r="F12" s="5"/>
      <c r="G12" s="8"/>
      <c r="H12" s="9"/>
      <c r="I12" s="9"/>
      <c r="J12" s="9"/>
      <c r="K12" s="9"/>
      <c r="L12" s="9"/>
      <c r="M12" s="9"/>
      <c r="N12" s="9"/>
      <c r="O12" s="9"/>
      <c r="P12" s="10"/>
      <c r="Q12" s="7" t="s">
        <v>154</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31" t="s">
        <v>79</v>
      </c>
    </row>
    <row r="13" spans="1:20" x14ac:dyDescent="0.25">
      <c r="A13" s="8">
        <v>1</v>
      </c>
      <c r="D13" s="5">
        <v>1</v>
      </c>
      <c r="E13" s="18">
        <v>1</v>
      </c>
      <c r="F13" s="5">
        <v>1</v>
      </c>
      <c r="G13" s="8"/>
      <c r="H13" s="9">
        <v>1</v>
      </c>
      <c r="I13" s="9">
        <v>1</v>
      </c>
      <c r="J13" s="9"/>
      <c r="K13" s="9"/>
      <c r="L13" s="9"/>
      <c r="M13" s="9"/>
      <c r="N13" s="9"/>
      <c r="O13" s="9"/>
      <c r="P13" s="23" t="s">
        <v>166</v>
      </c>
      <c r="Q13" s="7" t="s">
        <v>155</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126</v>
      </c>
    </row>
    <row r="14" spans="1:20" x14ac:dyDescent="0.25">
      <c r="A14" s="8">
        <v>1</v>
      </c>
      <c r="D14" s="5">
        <v>1</v>
      </c>
      <c r="E14" s="18">
        <v>1</v>
      </c>
      <c r="F14" s="5"/>
      <c r="G14" s="8">
        <v>1</v>
      </c>
      <c r="H14" s="9"/>
      <c r="I14" s="9"/>
      <c r="J14" s="9">
        <v>1</v>
      </c>
      <c r="K14" s="9">
        <v>1</v>
      </c>
      <c r="L14" s="9"/>
      <c r="M14" s="9"/>
      <c r="N14" s="9"/>
      <c r="O14" s="9"/>
      <c r="P14" s="10"/>
      <c r="Q14" s="7" t="s">
        <v>162</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126</v>
      </c>
    </row>
    <row r="15" spans="1:20" x14ac:dyDescent="0.25">
      <c r="A15" s="8">
        <v>1</v>
      </c>
      <c r="D15" s="5">
        <v>1</v>
      </c>
      <c r="F15" s="5">
        <v>1</v>
      </c>
      <c r="G15" s="8"/>
      <c r="H15" s="9"/>
      <c r="I15" s="9"/>
      <c r="J15" s="9"/>
      <c r="K15" s="9"/>
      <c r="L15" s="9">
        <v>1</v>
      </c>
      <c r="M15" s="9">
        <v>1</v>
      </c>
      <c r="N15" s="9"/>
      <c r="O15" s="9"/>
      <c r="P15" s="22"/>
      <c r="Q15" s="7" t="s">
        <v>163</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126</v>
      </c>
    </row>
    <row r="16" spans="1:20" x14ac:dyDescent="0.25">
      <c r="A16" s="8">
        <v>1</v>
      </c>
      <c r="D16" s="5">
        <v>1</v>
      </c>
      <c r="E16" s="18">
        <v>1</v>
      </c>
      <c r="F16" s="5"/>
      <c r="G16" s="8">
        <v>1</v>
      </c>
      <c r="H16" s="9"/>
      <c r="I16" s="9"/>
      <c r="J16" s="9"/>
      <c r="K16" s="9"/>
      <c r="L16" s="9"/>
      <c r="M16" s="9"/>
      <c r="N16" s="9">
        <v>1</v>
      </c>
      <c r="O16" s="9">
        <v>1</v>
      </c>
      <c r="P16" s="10"/>
      <c r="Q16" s="7" t="s">
        <v>156</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126</v>
      </c>
    </row>
    <row r="17" spans="1:20" x14ac:dyDescent="0.25">
      <c r="A17" s="8">
        <v>1</v>
      </c>
      <c r="D17" s="5">
        <v>1</v>
      </c>
      <c r="F17" s="5"/>
      <c r="G17" s="8"/>
      <c r="H17" s="9"/>
      <c r="I17" s="9"/>
      <c r="J17" s="9"/>
      <c r="K17" s="9"/>
      <c r="L17" s="9"/>
      <c r="M17" s="9"/>
      <c r="N17" s="9"/>
      <c r="O17" s="9"/>
      <c r="P17" s="10"/>
      <c r="Q17" s="7" t="s">
        <v>157</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31" t="s">
        <v>126</v>
      </c>
    </row>
    <row r="18" spans="1:20" s="1" customFormat="1" x14ac:dyDescent="0.25">
      <c r="A18" s="8"/>
      <c r="C18" s="5"/>
      <c r="D18" s="8"/>
      <c r="E18" s="18"/>
      <c r="F18" s="5"/>
      <c r="G18" s="8"/>
      <c r="H18" s="9"/>
      <c r="I18" s="9"/>
      <c r="J18" s="9"/>
      <c r="K18" s="9"/>
      <c r="L18" s="9"/>
      <c r="M18" s="9"/>
      <c r="N18" s="9"/>
      <c r="O18" s="9"/>
      <c r="P18" s="10"/>
      <c r="Q18" s="7"/>
      <c r="R18" s="12"/>
      <c r="S18" s="7"/>
      <c r="T18" s="7"/>
    </row>
    <row r="19" spans="1:20" s="1" customFormat="1" x14ac:dyDescent="0.25">
      <c r="A19" s="8"/>
      <c r="B19" s="5"/>
      <c r="D19" s="5"/>
      <c r="E19" s="18"/>
      <c r="F19" s="5"/>
      <c r="G19" s="8"/>
      <c r="H19" s="9"/>
      <c r="I19" s="9"/>
      <c r="J19" s="9"/>
      <c r="K19" s="9"/>
      <c r="L19" s="9"/>
      <c r="M19" s="9"/>
      <c r="N19" s="9"/>
      <c r="O19" s="9"/>
      <c r="P19" s="10"/>
      <c r="Q19" s="7"/>
      <c r="R19" s="12"/>
      <c r="S19" s="7"/>
      <c r="T19" s="7"/>
    </row>
    <row r="20" spans="1:20" s="1" customFormat="1" x14ac:dyDescent="0.25">
      <c r="A20" s="8"/>
      <c r="B20" s="5"/>
      <c r="D20" s="5"/>
      <c r="E20" s="18"/>
      <c r="F20" s="5"/>
      <c r="G20" s="8"/>
      <c r="H20" s="9"/>
      <c r="I20" s="9"/>
      <c r="J20" s="9"/>
      <c r="K20" s="9"/>
      <c r="L20" s="9"/>
      <c r="M20" s="9"/>
      <c r="N20" s="9"/>
      <c r="O20" s="9"/>
      <c r="P20" s="10"/>
      <c r="Q20" s="7"/>
      <c r="R20" s="12"/>
      <c r="S20" s="7"/>
      <c r="T20" s="7"/>
    </row>
    <row r="21" spans="1:20" s="1" customFormat="1" x14ac:dyDescent="0.25">
      <c r="A21" s="8"/>
      <c r="B21" s="5"/>
      <c r="D21" s="5"/>
      <c r="E21" s="18"/>
      <c r="F21" s="5"/>
      <c r="G21" s="8"/>
      <c r="H21" s="9"/>
      <c r="I21" s="9"/>
      <c r="J21" s="9"/>
      <c r="K21" s="9"/>
      <c r="L21" s="9"/>
      <c r="M21" s="9"/>
      <c r="N21" s="9"/>
      <c r="O21" s="9"/>
      <c r="P21" s="10"/>
      <c r="Q21" s="7"/>
      <c r="R21" s="12"/>
      <c r="S21" s="7"/>
      <c r="T21" s="7"/>
    </row>
    <row r="22" spans="1:20" s="1" customFormat="1" ht="30" x14ac:dyDescent="0.25">
      <c r="A22" s="8"/>
      <c r="B22" s="5"/>
      <c r="D22" s="5"/>
      <c r="E22" s="18"/>
      <c r="F22" s="5"/>
      <c r="G22" s="8"/>
      <c r="H22" s="9"/>
      <c r="I22" s="9"/>
      <c r="J22" s="9"/>
      <c r="K22" s="9"/>
      <c r="L22" s="9"/>
      <c r="M22" s="9"/>
      <c r="N22" s="9"/>
      <c r="O22" s="9"/>
      <c r="P22" s="10"/>
      <c r="Q22" s="7" t="s">
        <v>214</v>
      </c>
      <c r="R22" s="12" t="s">
        <v>309</v>
      </c>
      <c r="S22" s="39" t="s">
        <v>310</v>
      </c>
      <c r="T22" s="7" t="s">
        <v>299</v>
      </c>
    </row>
    <row r="23" spans="1:20" s="1" customFormat="1" x14ac:dyDescent="0.25">
      <c r="A23" s="8"/>
      <c r="B23" s="5"/>
      <c r="D23" s="5"/>
      <c r="E23" s="18"/>
      <c r="F23" s="5"/>
      <c r="G23" s="8"/>
      <c r="H23" s="9"/>
      <c r="I23" s="9"/>
      <c r="J23" s="9"/>
      <c r="K23" s="9"/>
      <c r="L23" s="9"/>
      <c r="M23" s="9"/>
      <c r="N23" s="9"/>
      <c r="O23" s="9"/>
      <c r="P23" s="10"/>
      <c r="Q23" s="7"/>
      <c r="R23" s="12"/>
      <c r="S23" s="7"/>
      <c r="T23" s="7"/>
    </row>
    <row r="24" spans="1:20" s="1" customFormat="1" x14ac:dyDescent="0.25">
      <c r="A24" s="8"/>
      <c r="B24" s="5"/>
      <c r="D24" s="5"/>
      <c r="E24" s="18"/>
      <c r="F24" s="5"/>
      <c r="G24" s="8"/>
      <c r="H24" s="9"/>
      <c r="I24" s="9"/>
      <c r="J24" s="9"/>
      <c r="K24" s="9"/>
      <c r="L24" s="9"/>
      <c r="M24" s="9"/>
      <c r="N24" s="9"/>
      <c r="O24" s="9"/>
      <c r="P24" s="10"/>
      <c r="Q24" s="7"/>
      <c r="R24" s="12"/>
      <c r="S24" s="7"/>
      <c r="T24" s="7"/>
    </row>
    <row r="25" spans="1:20" s="1" customFormat="1" x14ac:dyDescent="0.25">
      <c r="A25" s="8"/>
      <c r="B25" s="5"/>
      <c r="D25" s="5"/>
      <c r="E25" s="18"/>
      <c r="F25" s="5"/>
      <c r="G25" s="8"/>
      <c r="H25" s="9"/>
      <c r="I25" s="9"/>
      <c r="J25" s="9"/>
      <c r="K25" s="9"/>
      <c r="L25" s="9"/>
      <c r="M25" s="9"/>
      <c r="N25" s="9"/>
      <c r="O25" s="9"/>
      <c r="P25" s="10"/>
      <c r="Q25" s="7"/>
      <c r="R25" s="12"/>
      <c r="S25" s="7"/>
      <c r="T25" s="7"/>
    </row>
    <row r="26" spans="1:20" s="1" customFormat="1" x14ac:dyDescent="0.25">
      <c r="A26" s="8"/>
      <c r="B26" s="5"/>
      <c r="D26" s="5"/>
      <c r="E26" s="18"/>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8"/>
      <c r="F34" s="5"/>
      <c r="G34" s="8"/>
      <c r="H34" s="9"/>
      <c r="I34" s="9"/>
      <c r="J34" s="9"/>
      <c r="K34" s="9"/>
      <c r="L34" s="9"/>
      <c r="M34" s="9"/>
      <c r="N34" s="9"/>
      <c r="O34" s="9"/>
      <c r="P34" s="10"/>
      <c r="Q34" s="7"/>
      <c r="R34" s="12"/>
      <c r="S34" s="7"/>
      <c r="T34" s="7"/>
    </row>
    <row r="35" spans="1:20" s="1" customFormat="1" x14ac:dyDescent="0.25">
      <c r="A35" s="8"/>
      <c r="C35" s="5"/>
      <c r="D35" s="8"/>
      <c r="E35" s="18"/>
      <c r="F35" s="5"/>
      <c r="G35" s="8"/>
      <c r="H35" s="9"/>
      <c r="I35" s="9"/>
      <c r="J35" s="9"/>
      <c r="K35" s="9"/>
      <c r="L35" s="9"/>
      <c r="M35" s="9"/>
      <c r="N35" s="9"/>
      <c r="O35" s="9"/>
      <c r="P35" s="10"/>
      <c r="Q35" s="7"/>
      <c r="R35" s="12"/>
      <c r="S35" s="7"/>
      <c r="T35" s="7"/>
    </row>
    <row r="36" spans="1:20" s="1" customFormat="1" x14ac:dyDescent="0.25">
      <c r="A36" s="8"/>
      <c r="C36" s="5"/>
      <c r="D36" s="8"/>
      <c r="E36" s="18"/>
      <c r="F36" s="5"/>
      <c r="G36" s="8"/>
      <c r="H36" s="9"/>
      <c r="I36" s="9"/>
      <c r="J36" s="9"/>
      <c r="K36" s="9"/>
      <c r="L36" s="9"/>
      <c r="M36" s="9"/>
      <c r="N36" s="9"/>
      <c r="O36" s="9"/>
      <c r="P36" s="10"/>
      <c r="Q36" s="7"/>
      <c r="R36" s="12"/>
      <c r="S36" s="7"/>
      <c r="T36" s="7"/>
    </row>
    <row r="37" spans="1:20" s="1" customFormat="1" x14ac:dyDescent="0.25">
      <c r="A37" s="8"/>
      <c r="C37" s="5"/>
      <c r="D37" s="8"/>
      <c r="E37" s="18"/>
      <c r="F37" s="5"/>
      <c r="G37" s="8"/>
      <c r="H37" s="9"/>
      <c r="I37" s="9"/>
      <c r="J37" s="9"/>
      <c r="K37" s="9"/>
      <c r="L37" s="9"/>
      <c r="M37" s="9"/>
      <c r="N37" s="9"/>
      <c r="O37" s="9"/>
      <c r="P37" s="10"/>
      <c r="Q37" s="7"/>
      <c r="R37" s="12"/>
      <c r="S37" s="7"/>
      <c r="T37" s="7"/>
    </row>
    <row r="38" spans="1:20" s="1" customFormat="1" x14ac:dyDescent="0.25">
      <c r="A38" s="8"/>
      <c r="C38" s="5"/>
      <c r="D38" s="8"/>
      <c r="E38" s="18"/>
      <c r="F38" s="5"/>
      <c r="G38" s="8"/>
      <c r="H38" s="9"/>
      <c r="I38" s="9"/>
      <c r="J38" s="9"/>
      <c r="K38" s="9"/>
      <c r="L38" s="9"/>
      <c r="M38" s="9"/>
      <c r="N38" s="9"/>
      <c r="O38" s="9"/>
      <c r="P38" s="10"/>
      <c r="Q38" s="7"/>
      <c r="R38" s="12"/>
      <c r="S38" s="7"/>
      <c r="T38" s="7"/>
    </row>
    <row r="39" spans="1:20" s="1" customFormat="1" x14ac:dyDescent="0.25">
      <c r="A39" s="8"/>
      <c r="C39" s="5"/>
      <c r="D39" s="8"/>
      <c r="E39" s="18"/>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8"/>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170</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6" t="s">
        <v>8</v>
      </c>
      <c r="E2" s="44"/>
      <c r="F2" s="21" t="s">
        <v>8</v>
      </c>
      <c r="G2" s="36" t="s">
        <v>7</v>
      </c>
      <c r="H2" s="20" t="s">
        <v>169</v>
      </c>
      <c r="I2" s="19" t="s">
        <v>14</v>
      </c>
      <c r="J2" s="44"/>
      <c r="K2" s="44"/>
      <c r="L2" s="44"/>
      <c r="M2" s="44"/>
    </row>
    <row r="3" spans="1:13" s="1" customFormat="1" x14ac:dyDescent="0.25">
      <c r="A3" s="8">
        <v>1</v>
      </c>
      <c r="B3" s="5">
        <v>1</v>
      </c>
      <c r="C3" s="5"/>
      <c r="D3" s="8"/>
      <c r="E3" s="18">
        <v>1</v>
      </c>
      <c r="F3" s="5">
        <v>1</v>
      </c>
      <c r="G3" s="8"/>
      <c r="H3" s="9">
        <v>1</v>
      </c>
      <c r="I3" s="23">
        <v>12</v>
      </c>
      <c r="J3" s="7" t="s">
        <v>171</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78</v>
      </c>
    </row>
    <row r="4" spans="1:13" s="1" customFormat="1" x14ac:dyDescent="0.25">
      <c r="A4" s="8">
        <v>1</v>
      </c>
      <c r="B4" s="5">
        <v>1</v>
      </c>
      <c r="C4" s="5"/>
      <c r="D4" s="8"/>
      <c r="E4" s="18">
        <v>1</v>
      </c>
      <c r="F4" s="5"/>
      <c r="G4" s="8">
        <v>1</v>
      </c>
      <c r="H4" s="9">
        <v>1</v>
      </c>
      <c r="I4" s="10">
        <v>10</v>
      </c>
      <c r="J4" s="7" t="s">
        <v>184</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78</v>
      </c>
    </row>
    <row r="5" spans="1:13" s="1" customFormat="1" x14ac:dyDescent="0.25">
      <c r="A5" s="8">
        <v>1</v>
      </c>
      <c r="B5" s="5">
        <v>1</v>
      </c>
      <c r="C5" s="5"/>
      <c r="D5" s="8"/>
      <c r="E5" s="18"/>
      <c r="F5" s="5">
        <v>1</v>
      </c>
      <c r="G5" s="8"/>
      <c r="H5" s="9"/>
      <c r="I5" s="10"/>
      <c r="J5" s="7" t="s">
        <v>185</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78</v>
      </c>
    </row>
    <row r="6" spans="1:13" s="1" customFormat="1" x14ac:dyDescent="0.25">
      <c r="A6" s="8">
        <v>1</v>
      </c>
      <c r="B6" s="5">
        <v>1</v>
      </c>
      <c r="C6" s="5"/>
      <c r="D6" s="8"/>
      <c r="E6" s="18">
        <v>1</v>
      </c>
      <c r="F6" s="5"/>
      <c r="G6" s="8">
        <v>1</v>
      </c>
      <c r="H6" s="9"/>
      <c r="I6" s="10"/>
      <c r="J6" s="7" t="s">
        <v>172</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78</v>
      </c>
    </row>
    <row r="7" spans="1:13" s="1" customFormat="1" x14ac:dyDescent="0.25">
      <c r="A7" s="8">
        <v>1</v>
      </c>
      <c r="B7" s="5">
        <v>1</v>
      </c>
      <c r="C7" s="5"/>
      <c r="D7" s="8"/>
      <c r="E7" s="18"/>
      <c r="F7" s="5"/>
      <c r="G7" s="8"/>
      <c r="H7" s="9"/>
      <c r="I7" s="10"/>
      <c r="J7" s="7" t="s">
        <v>173</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31" t="s">
        <v>78</v>
      </c>
    </row>
    <row r="8" spans="1:13" s="1" customFormat="1" x14ac:dyDescent="0.25">
      <c r="A8" s="8">
        <v>1</v>
      </c>
      <c r="C8" s="5">
        <v>1</v>
      </c>
      <c r="D8" s="8"/>
      <c r="E8" s="18">
        <v>1</v>
      </c>
      <c r="F8" s="5">
        <v>1</v>
      </c>
      <c r="G8" s="8"/>
      <c r="H8" s="9">
        <v>1</v>
      </c>
      <c r="I8" s="23">
        <v>30</v>
      </c>
      <c r="J8" s="7" t="s">
        <v>174</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79</v>
      </c>
    </row>
    <row r="9" spans="1:13" s="1" customFormat="1" x14ac:dyDescent="0.25">
      <c r="A9" s="8">
        <v>1</v>
      </c>
      <c r="C9" s="5">
        <v>1</v>
      </c>
      <c r="D9" s="8"/>
      <c r="E9" s="18">
        <v>1</v>
      </c>
      <c r="F9" s="5"/>
      <c r="G9" s="8">
        <v>1</v>
      </c>
      <c r="H9" s="9">
        <v>1</v>
      </c>
      <c r="I9" s="10">
        <v>5</v>
      </c>
      <c r="J9" s="7" t="s">
        <v>182</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79</v>
      </c>
    </row>
    <row r="10" spans="1:13" x14ac:dyDescent="0.25">
      <c r="A10" s="8">
        <v>1</v>
      </c>
      <c r="C10" s="5">
        <v>1</v>
      </c>
      <c r="D10" s="8"/>
      <c r="F10" s="5">
        <v>1</v>
      </c>
      <c r="G10" s="8"/>
      <c r="H10" s="9"/>
      <c r="I10" s="10"/>
      <c r="J10" s="7" t="s">
        <v>183</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79</v>
      </c>
    </row>
    <row r="11" spans="1:13" x14ac:dyDescent="0.25">
      <c r="A11" s="8">
        <v>1</v>
      </c>
      <c r="C11" s="5">
        <v>1</v>
      </c>
      <c r="D11" s="8"/>
      <c r="E11" s="18">
        <v>1</v>
      </c>
      <c r="F11" s="5"/>
      <c r="G11" s="8">
        <v>1</v>
      </c>
      <c r="H11" s="9"/>
      <c r="I11" s="10"/>
      <c r="J11" s="7" t="s">
        <v>175</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79</v>
      </c>
    </row>
    <row r="12" spans="1:13" x14ac:dyDescent="0.25">
      <c r="A12" s="8">
        <v>1</v>
      </c>
      <c r="C12" s="5">
        <v>1</v>
      </c>
      <c r="D12" s="8"/>
      <c r="F12" s="5"/>
      <c r="G12" s="8"/>
      <c r="H12" s="9"/>
      <c r="I12" s="10"/>
      <c r="J12" s="7" t="s">
        <v>176</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31" t="s">
        <v>79</v>
      </c>
    </row>
    <row r="13" spans="1:13" x14ac:dyDescent="0.25">
      <c r="A13" s="8">
        <v>1</v>
      </c>
      <c r="D13" s="5">
        <v>1</v>
      </c>
      <c r="E13" s="18">
        <v>1</v>
      </c>
      <c r="F13" s="5">
        <v>1</v>
      </c>
      <c r="G13" s="8"/>
      <c r="H13" s="9">
        <v>1</v>
      </c>
      <c r="I13" s="23">
        <v>2</v>
      </c>
      <c r="J13" s="7" t="s">
        <v>177</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126</v>
      </c>
    </row>
    <row r="14" spans="1:13" x14ac:dyDescent="0.25">
      <c r="A14" s="8">
        <v>1</v>
      </c>
      <c r="D14" s="5">
        <v>1</v>
      </c>
      <c r="E14" s="18">
        <v>1</v>
      </c>
      <c r="F14" s="5"/>
      <c r="G14" s="8">
        <v>1</v>
      </c>
      <c r="H14" s="9">
        <v>1</v>
      </c>
      <c r="I14" s="10">
        <v>3</v>
      </c>
      <c r="J14" s="7" t="s">
        <v>180</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126</v>
      </c>
    </row>
    <row r="15" spans="1:13" x14ac:dyDescent="0.25">
      <c r="A15" s="8">
        <v>1</v>
      </c>
      <c r="D15" s="5">
        <v>1</v>
      </c>
      <c r="F15" s="5">
        <v>1</v>
      </c>
      <c r="G15" s="8"/>
      <c r="H15" s="9"/>
      <c r="I15" s="22"/>
      <c r="J15" s="7" t="s">
        <v>181</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126</v>
      </c>
    </row>
    <row r="16" spans="1:13" x14ac:dyDescent="0.25">
      <c r="A16" s="8">
        <v>1</v>
      </c>
      <c r="D16" s="5">
        <v>1</v>
      </c>
      <c r="E16" s="18">
        <v>1</v>
      </c>
      <c r="F16" s="5"/>
      <c r="G16" s="8">
        <v>1</v>
      </c>
      <c r="H16" s="9"/>
      <c r="I16" s="10"/>
      <c r="J16" s="7" t="s">
        <v>178</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126</v>
      </c>
    </row>
    <row r="17" spans="1:13" x14ac:dyDescent="0.25">
      <c r="A17" s="8">
        <v>1</v>
      </c>
      <c r="D17" s="5">
        <v>1</v>
      </c>
      <c r="F17" s="5"/>
      <c r="G17" s="8"/>
      <c r="H17" s="9"/>
      <c r="I17" s="10"/>
      <c r="J17" s="7" t="s">
        <v>179</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215</v>
      </c>
      <c r="K23" s="12" t="s">
        <v>311</v>
      </c>
      <c r="L23" s="39" t="s">
        <v>312</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167</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6" t="s">
        <v>8</v>
      </c>
      <c r="E2" s="44"/>
      <c r="F2" s="21" t="s">
        <v>8</v>
      </c>
      <c r="G2" s="36" t="s">
        <v>7</v>
      </c>
      <c r="H2" s="20" t="s">
        <v>168</v>
      </c>
      <c r="I2" s="19" t="s">
        <v>14</v>
      </c>
      <c r="J2" s="44"/>
      <c r="K2" s="44"/>
      <c r="L2" s="44"/>
      <c r="M2" s="44"/>
    </row>
    <row r="3" spans="1:13" s="1" customFormat="1" x14ac:dyDescent="0.25">
      <c r="A3" s="8">
        <v>1</v>
      </c>
      <c r="B3" s="5">
        <v>1</v>
      </c>
      <c r="C3" s="5"/>
      <c r="D3" s="8"/>
      <c r="E3" s="18">
        <v>1</v>
      </c>
      <c r="F3" s="5">
        <v>1</v>
      </c>
      <c r="G3" s="8"/>
      <c r="H3" s="9">
        <v>1</v>
      </c>
      <c r="I3" s="23">
        <v>12</v>
      </c>
      <c r="J3" s="7" t="s">
        <v>186</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78</v>
      </c>
    </row>
    <row r="4" spans="1:13" s="1" customFormat="1" x14ac:dyDescent="0.25">
      <c r="A4" s="8">
        <v>1</v>
      </c>
      <c r="B4" s="5">
        <v>1</v>
      </c>
      <c r="C4" s="5"/>
      <c r="D4" s="8"/>
      <c r="E4" s="18">
        <v>1</v>
      </c>
      <c r="F4" s="5"/>
      <c r="G4" s="8">
        <v>1</v>
      </c>
      <c r="H4" s="9">
        <v>1</v>
      </c>
      <c r="I4" s="10">
        <v>10</v>
      </c>
      <c r="J4" s="7" t="s">
        <v>195</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78</v>
      </c>
    </row>
    <row r="5" spans="1:13" s="1" customFormat="1" x14ac:dyDescent="0.25">
      <c r="A5" s="8">
        <v>1</v>
      </c>
      <c r="B5" s="5">
        <v>1</v>
      </c>
      <c r="C5" s="5"/>
      <c r="D5" s="8"/>
      <c r="E5" s="18"/>
      <c r="F5" s="5">
        <v>1</v>
      </c>
      <c r="G5" s="8"/>
      <c r="H5" s="9"/>
      <c r="I5" s="10"/>
      <c r="J5" s="7" t="s">
        <v>196</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187</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188</v>
      </c>
      <c r="K7" s="12" t="str">
        <f t="shared" si="0"/>
        <v>Validar funcionalidad Agregar del modulo Maestro, sub-modulo Plaza</v>
      </c>
      <c r="L7" s="12" t="str">
        <f t="shared" si="1"/>
        <v>Acceder a sistema Cartera con usuario que posee perfil para ingresar  al modulo Maestro, sub-modulo Plaza, hacer clic en boton agregar</v>
      </c>
      <c r="M7" s="31" t="s">
        <v>78</v>
      </c>
    </row>
    <row r="8" spans="1:13" s="1" customFormat="1" x14ac:dyDescent="0.25">
      <c r="A8" s="8">
        <v>1</v>
      </c>
      <c r="C8" s="5">
        <v>1</v>
      </c>
      <c r="D8" s="8"/>
      <c r="E8" s="18">
        <v>1</v>
      </c>
      <c r="F8" s="5">
        <v>1</v>
      </c>
      <c r="G8" s="8"/>
      <c r="H8" s="9">
        <v>1</v>
      </c>
      <c r="I8" s="23">
        <v>30</v>
      </c>
      <c r="J8" s="7" t="s">
        <v>189</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79</v>
      </c>
    </row>
    <row r="9" spans="1:13" s="1" customFormat="1" x14ac:dyDescent="0.25">
      <c r="A9" s="8">
        <v>1</v>
      </c>
      <c r="C9" s="5">
        <v>1</v>
      </c>
      <c r="D9" s="8"/>
      <c r="E9" s="18">
        <v>1</v>
      </c>
      <c r="F9" s="5"/>
      <c r="G9" s="8">
        <v>1</v>
      </c>
      <c r="H9" s="9">
        <v>1</v>
      </c>
      <c r="I9" s="10">
        <v>5</v>
      </c>
      <c r="J9" s="7" t="s">
        <v>197</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79</v>
      </c>
    </row>
    <row r="10" spans="1:13" x14ac:dyDescent="0.25">
      <c r="A10" s="8">
        <v>1</v>
      </c>
      <c r="C10" s="5">
        <v>1</v>
      </c>
      <c r="D10" s="8"/>
      <c r="F10" s="5">
        <v>1</v>
      </c>
      <c r="G10" s="8"/>
      <c r="H10" s="9"/>
      <c r="I10" s="10"/>
      <c r="J10" s="7" t="s">
        <v>198</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79</v>
      </c>
    </row>
    <row r="11" spans="1:13" x14ac:dyDescent="0.25">
      <c r="A11" s="8">
        <v>1</v>
      </c>
      <c r="C11" s="5">
        <v>1</v>
      </c>
      <c r="D11" s="8"/>
      <c r="E11" s="18">
        <v>1</v>
      </c>
      <c r="F11" s="5"/>
      <c r="G11" s="8">
        <v>1</v>
      </c>
      <c r="H11" s="9"/>
      <c r="I11" s="10"/>
      <c r="J11" s="7" t="s">
        <v>190</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191</v>
      </c>
      <c r="K12" s="12" t="str">
        <f t="shared" si="0"/>
        <v>Validar funcionalidad Eliminar del modulo Maestro, sub-modulo Plaza</v>
      </c>
      <c r="L12" s="12" t="str">
        <f t="shared" si="1"/>
        <v>Acceder a sistema Cartera con usuario que posee perfil para ingresar  al modulo Maestro, sub-modulo Plaza, hacer clic en boton eliminar</v>
      </c>
      <c r="M12" s="31" t="s">
        <v>79</v>
      </c>
    </row>
    <row r="13" spans="1:13" x14ac:dyDescent="0.25">
      <c r="A13" s="8">
        <v>1</v>
      </c>
      <c r="D13" s="5">
        <v>1</v>
      </c>
      <c r="E13" s="18">
        <v>1</v>
      </c>
      <c r="F13" s="5">
        <v>1</v>
      </c>
      <c r="G13" s="8"/>
      <c r="H13" s="9">
        <v>1</v>
      </c>
      <c r="I13" s="23">
        <v>2</v>
      </c>
      <c r="J13" s="7" t="s">
        <v>192</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126</v>
      </c>
    </row>
    <row r="14" spans="1:13" x14ac:dyDescent="0.25">
      <c r="A14" s="8">
        <v>1</v>
      </c>
      <c r="D14" s="5">
        <v>1</v>
      </c>
      <c r="E14" s="18">
        <v>1</v>
      </c>
      <c r="F14" s="5"/>
      <c r="G14" s="8">
        <v>1</v>
      </c>
      <c r="H14" s="9">
        <v>1</v>
      </c>
      <c r="I14" s="10">
        <v>3</v>
      </c>
      <c r="J14" s="7" t="s">
        <v>199</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126</v>
      </c>
    </row>
    <row r="15" spans="1:13" x14ac:dyDescent="0.25">
      <c r="A15" s="8">
        <v>1</v>
      </c>
      <c r="D15" s="5">
        <v>1</v>
      </c>
      <c r="F15" s="5">
        <v>1</v>
      </c>
      <c r="G15" s="8"/>
      <c r="H15" s="9"/>
      <c r="I15" s="22"/>
      <c r="J15" s="7" t="s">
        <v>200</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126</v>
      </c>
    </row>
    <row r="16" spans="1:13" x14ac:dyDescent="0.25">
      <c r="A16" s="8">
        <v>1</v>
      </c>
      <c r="D16" s="5">
        <v>1</v>
      </c>
      <c r="E16" s="18">
        <v>1</v>
      </c>
      <c r="F16" s="5"/>
      <c r="G16" s="8">
        <v>1</v>
      </c>
      <c r="H16" s="9"/>
      <c r="I16" s="10"/>
      <c r="J16" s="7" t="s">
        <v>193</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126</v>
      </c>
    </row>
    <row r="17" spans="1:13" x14ac:dyDescent="0.25">
      <c r="A17" s="8">
        <v>1</v>
      </c>
      <c r="D17" s="5">
        <v>1</v>
      </c>
      <c r="F17" s="5"/>
      <c r="G17" s="8"/>
      <c r="H17" s="9"/>
      <c r="I17" s="10"/>
      <c r="J17" s="7" t="s">
        <v>194</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216</v>
      </c>
      <c r="K23" s="12" t="s">
        <v>314</v>
      </c>
      <c r="L23" s="39" t="s">
        <v>313</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203</v>
      </c>
      <c r="B1" s="47" t="s">
        <v>5</v>
      </c>
      <c r="C1" s="48"/>
      <c r="D1" s="49"/>
      <c r="E1" s="43" t="s">
        <v>9</v>
      </c>
      <c r="F1" s="57" t="s">
        <v>201</v>
      </c>
      <c r="G1" s="49"/>
      <c r="H1" s="52" t="s">
        <v>11</v>
      </c>
      <c r="I1" s="53"/>
      <c r="J1" s="54"/>
      <c r="K1" s="43" t="s">
        <v>0</v>
      </c>
      <c r="L1" s="43" t="s">
        <v>2</v>
      </c>
      <c r="M1" s="43" t="s">
        <v>1</v>
      </c>
      <c r="N1" s="43" t="s">
        <v>3</v>
      </c>
    </row>
    <row r="2" spans="1:14" s="14" customFormat="1" ht="66" customHeight="1" x14ac:dyDescent="0.25">
      <c r="A2" s="46"/>
      <c r="B2" s="21" t="s">
        <v>6</v>
      </c>
      <c r="C2" s="21" t="s">
        <v>7</v>
      </c>
      <c r="D2" s="37" t="s">
        <v>8</v>
      </c>
      <c r="E2" s="44"/>
      <c r="F2" s="21" t="s">
        <v>8</v>
      </c>
      <c r="G2" s="37" t="s">
        <v>7</v>
      </c>
      <c r="H2" s="20" t="s">
        <v>201</v>
      </c>
      <c r="I2" s="24" t="s">
        <v>202</v>
      </c>
      <c r="J2" s="19" t="s">
        <v>14</v>
      </c>
      <c r="K2" s="44"/>
      <c r="L2" s="44"/>
      <c r="M2" s="44"/>
      <c r="N2" s="44"/>
    </row>
    <row r="3" spans="1:14" s="1" customFormat="1" x14ac:dyDescent="0.25">
      <c r="A3" s="8">
        <v>1</v>
      </c>
      <c r="B3" s="5">
        <v>1</v>
      </c>
      <c r="C3" s="5"/>
      <c r="D3" s="8"/>
      <c r="E3" s="18">
        <v>1</v>
      </c>
      <c r="F3" s="5">
        <v>1</v>
      </c>
      <c r="G3" s="8"/>
      <c r="H3" s="9">
        <v>1</v>
      </c>
      <c r="I3" s="9"/>
      <c r="J3" s="23">
        <v>12</v>
      </c>
      <c r="K3" s="7" t="s">
        <v>218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78</v>
      </c>
    </row>
    <row r="4" spans="1:14" s="1" customFormat="1" x14ac:dyDescent="0.25">
      <c r="A4" s="8">
        <v>1</v>
      </c>
      <c r="B4" s="5">
        <v>1</v>
      </c>
      <c r="C4" s="5"/>
      <c r="D4" s="8"/>
      <c r="E4" s="18">
        <v>1</v>
      </c>
      <c r="F4" s="5"/>
      <c r="G4" s="8">
        <v>1</v>
      </c>
      <c r="H4" s="9">
        <v>1</v>
      </c>
      <c r="I4" s="9"/>
      <c r="J4" s="10">
        <v>10</v>
      </c>
      <c r="K4" s="7" t="s">
        <v>219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78</v>
      </c>
    </row>
    <row r="5" spans="1:14" s="1" customFormat="1" x14ac:dyDescent="0.25">
      <c r="A5" s="8">
        <v>1</v>
      </c>
      <c r="B5" s="5">
        <v>1</v>
      </c>
      <c r="C5" s="5"/>
      <c r="D5" s="8"/>
      <c r="E5" s="18"/>
      <c r="F5" s="5">
        <v>1</v>
      </c>
      <c r="G5" s="8"/>
      <c r="H5" s="9"/>
      <c r="I5" s="9"/>
      <c r="J5" s="10"/>
      <c r="K5" s="7" t="s">
        <v>220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78</v>
      </c>
    </row>
    <row r="6" spans="1:14" s="1" customFormat="1" x14ac:dyDescent="0.25">
      <c r="A6" s="8">
        <v>1</v>
      </c>
      <c r="B6" s="5">
        <v>1</v>
      </c>
      <c r="C6" s="5"/>
      <c r="D6" s="8"/>
      <c r="E6" s="18">
        <v>1</v>
      </c>
      <c r="F6" s="5"/>
      <c r="G6" s="8">
        <v>1</v>
      </c>
      <c r="H6" s="9"/>
      <c r="I6" s="9"/>
      <c r="J6" s="10"/>
      <c r="K6" s="7" t="s">
        <v>221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78</v>
      </c>
    </row>
    <row r="7" spans="1:14" s="1" customFormat="1" x14ac:dyDescent="0.25">
      <c r="A7" s="8">
        <v>1</v>
      </c>
      <c r="B7" s="5">
        <v>1</v>
      </c>
      <c r="C7" s="5"/>
      <c r="D7" s="8"/>
      <c r="E7" s="18"/>
      <c r="F7" s="5"/>
      <c r="G7" s="8"/>
      <c r="H7" s="9"/>
      <c r="I7" s="9"/>
      <c r="J7" s="10"/>
      <c r="K7" s="7" t="s">
        <v>222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31" t="s">
        <v>78</v>
      </c>
    </row>
    <row r="8" spans="1:14" s="1" customFormat="1" x14ac:dyDescent="0.25">
      <c r="A8" s="8">
        <v>1</v>
      </c>
      <c r="C8" s="5">
        <v>1</v>
      </c>
      <c r="D8" s="8"/>
      <c r="E8" s="18">
        <v>1</v>
      </c>
      <c r="F8" s="5">
        <v>1</v>
      </c>
      <c r="G8" s="8"/>
      <c r="H8" s="9">
        <v>1</v>
      </c>
      <c r="I8" s="9"/>
      <c r="J8" s="23">
        <v>30</v>
      </c>
      <c r="K8" s="7" t="s">
        <v>223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79</v>
      </c>
    </row>
    <row r="9" spans="1:14" s="1" customFormat="1" x14ac:dyDescent="0.25">
      <c r="A9" s="8">
        <v>1</v>
      </c>
      <c r="C9" s="5">
        <v>1</v>
      </c>
      <c r="D9" s="8"/>
      <c r="E9" s="18">
        <v>1</v>
      </c>
      <c r="F9" s="5"/>
      <c r="G9" s="8">
        <v>1</v>
      </c>
      <c r="H9" s="9">
        <v>1</v>
      </c>
      <c r="I9" s="9"/>
      <c r="J9" s="10">
        <v>5</v>
      </c>
      <c r="K9" s="7" t="s">
        <v>224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79</v>
      </c>
    </row>
    <row r="10" spans="1:14" x14ac:dyDescent="0.25">
      <c r="A10" s="8">
        <v>1</v>
      </c>
      <c r="C10" s="5">
        <v>1</v>
      </c>
      <c r="D10" s="8"/>
      <c r="F10" s="5">
        <v>1</v>
      </c>
      <c r="G10" s="8"/>
      <c r="H10" s="9"/>
      <c r="I10" s="9"/>
      <c r="J10" s="10"/>
      <c r="K10" s="7" t="s">
        <v>225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79</v>
      </c>
    </row>
    <row r="11" spans="1:14" x14ac:dyDescent="0.25">
      <c r="A11" s="8">
        <v>1</v>
      </c>
      <c r="C11" s="5">
        <v>1</v>
      </c>
      <c r="D11" s="8"/>
      <c r="E11" s="18">
        <v>1</v>
      </c>
      <c r="F11" s="5"/>
      <c r="G11" s="8">
        <v>1</v>
      </c>
      <c r="H11" s="9"/>
      <c r="I11" s="9"/>
      <c r="J11" s="10"/>
      <c r="K11" s="7" t="s">
        <v>226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79</v>
      </c>
    </row>
    <row r="12" spans="1:14" x14ac:dyDescent="0.25">
      <c r="A12" s="8">
        <v>1</v>
      </c>
      <c r="C12" s="5">
        <v>1</v>
      </c>
      <c r="D12" s="8"/>
      <c r="F12" s="5"/>
      <c r="G12" s="8"/>
      <c r="H12" s="9"/>
      <c r="I12" s="9"/>
      <c r="J12" s="10"/>
      <c r="K12" s="7" t="s">
        <v>227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31" t="s">
        <v>79</v>
      </c>
    </row>
    <row r="13" spans="1:14" x14ac:dyDescent="0.25">
      <c r="A13" s="8">
        <v>1</v>
      </c>
      <c r="D13" s="5">
        <v>1</v>
      </c>
      <c r="E13" s="18">
        <v>1</v>
      </c>
      <c r="F13" s="5">
        <v>1</v>
      </c>
      <c r="G13" s="8"/>
      <c r="H13" s="9">
        <v>1</v>
      </c>
      <c r="I13" s="9"/>
      <c r="J13" s="23">
        <v>2</v>
      </c>
      <c r="K13" s="7" t="s">
        <v>228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126</v>
      </c>
    </row>
    <row r="14" spans="1:14" x14ac:dyDescent="0.25">
      <c r="A14" s="8">
        <v>1</v>
      </c>
      <c r="D14" s="5">
        <v>1</v>
      </c>
      <c r="E14" s="18">
        <v>1</v>
      </c>
      <c r="F14" s="5"/>
      <c r="G14" s="8">
        <v>1</v>
      </c>
      <c r="H14" s="9">
        <v>1</v>
      </c>
      <c r="I14" s="9"/>
      <c r="J14" s="10">
        <v>3</v>
      </c>
      <c r="K14" s="7" t="s">
        <v>229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126</v>
      </c>
    </row>
    <row r="15" spans="1:14" x14ac:dyDescent="0.25">
      <c r="A15" s="8">
        <v>1</v>
      </c>
      <c r="D15" s="5">
        <v>1</v>
      </c>
      <c r="F15" s="5">
        <v>1</v>
      </c>
      <c r="G15" s="8"/>
      <c r="H15" s="9"/>
      <c r="I15" s="9"/>
      <c r="J15" s="22"/>
      <c r="K15" s="7" t="s">
        <v>230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126</v>
      </c>
    </row>
    <row r="16" spans="1:14" x14ac:dyDescent="0.25">
      <c r="A16" s="8">
        <v>1</v>
      </c>
      <c r="D16" s="5">
        <v>1</v>
      </c>
      <c r="E16" s="18">
        <v>1</v>
      </c>
      <c r="F16" s="5"/>
      <c r="G16" s="8">
        <v>1</v>
      </c>
      <c r="H16" s="9"/>
      <c r="I16" s="9"/>
      <c r="J16" s="10"/>
      <c r="K16" s="7" t="s">
        <v>231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126</v>
      </c>
    </row>
    <row r="17" spans="1:14" x14ac:dyDescent="0.25">
      <c r="A17" s="8">
        <v>1</v>
      </c>
      <c r="D17" s="5">
        <v>1</v>
      </c>
      <c r="F17" s="5"/>
      <c r="G17" s="8"/>
      <c r="H17" s="9"/>
      <c r="I17" s="9"/>
      <c r="J17" s="10"/>
      <c r="K17" s="7" t="s">
        <v>232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217</v>
      </c>
      <c r="L22" s="12" t="s">
        <v>315</v>
      </c>
      <c r="M22" s="39" t="s">
        <v>316</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Banco</vt:lpstr>
      <vt:lpstr>Causales No Pago</vt:lpstr>
      <vt:lpstr>Estados de seguimiento</vt:lpstr>
      <vt:lpstr>Empresas Externas</vt:lpstr>
      <vt:lpstr>Feriados</vt:lpstr>
      <vt:lpstr>Formas de pago</vt:lpstr>
      <vt:lpstr>Motivo protesto</vt:lpstr>
      <vt:lpstr>Plaza</vt:lpstr>
      <vt:lpstr>Recaudación Otros</vt:lpstr>
      <vt:lpstr>Segmentos </vt:lpstr>
      <vt:lpstr>Sub Estados CAV</vt:lpstr>
      <vt:lpstr>Tipo Bien</vt:lpstr>
      <vt:lpstr>Tipos De Contacto</vt:lpstr>
      <vt:lpstr>Ubicaciones</vt:lpstr>
      <vt:lpstr>Tipo de Gestión</vt:lpstr>
      <vt:lpstr>Ubicaciones Pagarés</vt:lpstr>
      <vt:lpstr>Ubicaciones Vehículos</vt:lpstr>
      <vt:lpstr>Usuarios Empresas Externas</vt:lpstr>
      <vt:lpstr>Tipos de Procesos</vt:lpstr>
      <vt:lpstr>CIA de GPS</vt:lpstr>
      <vt:lpstr>Documentos por Proveedor</vt:lpstr>
      <vt:lpstr>Motivo Recompra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2018-08-30T20:58:14Z</dcterms:modified>
</cp:coreProperties>
</file>