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63" documentId="13_ncr:1_{6F4E8EB0-9CD1-4FE3-A9AB-79E93993D805}" xr6:coauthVersionLast="47" xr6:coauthVersionMax="47" xr10:uidLastSave="{0F95CE27-9B13-45A0-8CCB-9F3441519A39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2" i="1"/>
  <c r="B2" i="1"/>
  <c r="B6" i="1" s="1"/>
  <c r="B5" i="1" l="1"/>
  <c r="B4" i="1"/>
  <c r="B7" i="1" s="1"/>
  <c r="B3" i="1"/>
  <c r="B8" i="1" s="1"/>
  <c r="C2" i="1"/>
  <c r="B9" i="1" l="1"/>
  <c r="B19" i="1"/>
  <c r="B20" i="1"/>
  <c r="B18" i="1"/>
  <c r="B16" i="1"/>
  <c r="B23" i="1"/>
  <c r="B13" i="1"/>
  <c r="B15" i="1" s="1"/>
  <c r="B22" i="1" l="1"/>
</calcChain>
</file>

<file path=xl/sharedStrings.xml><?xml version="1.0" encoding="utf-8"?>
<sst xmlns="http://schemas.openxmlformats.org/spreadsheetml/2006/main" count="129" uniqueCount="124">
  <si>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</si>
  <si>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</si>
  <si>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</si>
  <si>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</si>
  <si>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</si>
  <si>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</si>
  <si>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</si>
  <si>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</si>
  <si>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</si>
  <si>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</si>
  <si>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</si>
  <si>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</si>
  <si>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</si>
  <si>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</si>
  <si>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</si>
  <si>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</si>
  <si>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</si>
  <si>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</si>
  <si>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</si>
  <si>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</si>
  <si>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</si>
  <si>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</si>
  <si>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</si>
  <si>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</si>
  <si>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</si>
  <si>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</si>
  <si>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</si>
  <si>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</si>
  <si>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</si>
  <si>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</si>
  <si>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</si>
  <si>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</si>
  <si>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</si>
  <si>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</si>
  <si>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</si>
  <si>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</si>
  <si>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</si>
  <si>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</si>
  <si>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</si>
  <si>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</si>
  <si>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</si>
  <si>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</si>
  <si>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</si>
  <si>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</si>
  <si>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</si>
  <si>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</si>
  <si>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</si>
  <si>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</si>
  <si>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</si>
  <si>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</si>
  <si>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</si>
  <si>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</si>
  <si>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</si>
  <si>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</si>
  <si>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</si>
  <si>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</si>
  <si>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</si>
  <si>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</si>
  <si>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</si>
  <si>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</si>
  <si>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</si>
  <si>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</si>
  <si>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</si>
  <si>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</si>
  <si>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</si>
  <si>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</si>
  <si>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</si>
  <si>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</si>
  <si>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</si>
  <si>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</si>
  <si>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</si>
  <si>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</si>
  <si>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</si>
  <si>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</si>
  <si>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</si>
  <si>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</si>
  <si>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</si>
  <si>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</si>
  <si>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</si>
  <si>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</si>
  <si>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</si>
  <si>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</si>
  <si>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</si>
  <si>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</si>
  <si>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</si>
  <si>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</si>
  <si>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</si>
  <si>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</si>
  <si>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</si>
  <si>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</si>
  <si>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</si>
  <si>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</si>
  <si>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</si>
  <si>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</si>
  <si>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</si>
  <si>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</si>
  <si>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</si>
  <si>
    <t>DateRefacturacion</t>
  </si>
  <si>
    <t>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</si>
  <si>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</si>
  <si>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</si>
  <si>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</si>
  <si>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</si>
  <si>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</si>
  <si>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</si>
  <si>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</si>
  <si>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</si>
  <si>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</si>
  <si>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</si>
  <si>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</si>
  <si>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</si>
  <si>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</si>
  <si>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</si>
  <si>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</si>
  <si>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</si>
  <si>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</si>
  <si>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</si>
  <si>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</si>
  <si>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</si>
  <si>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</si>
  <si>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</si>
  <si>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</si>
  <si>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manuel.villanueva@servexternos.repsol.com; Angel.Vargas@mx.ey.com</t>
  </si>
  <si>
    <t>manuel.villanueva@servexternos.repsol.com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</si>
</sst>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topLeftCell="B9" workbookViewId="0">
      <selection activeCell="B27" sqref="B27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45909</v>
      </c>
      <c r="C2" s="7">
        <f ca="1">TODAY()</f>
        <v>45909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8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08</v>
      </c>
      <c r="C5" s="4"/>
    </row>
    <row r="6" spans="1:26" ht="14.25" customHeight="1">
      <c r="A6" s="2" t="s">
        <v>8</v>
      </c>
      <c r="B6" s="6" t="str">
        <f ca="1">TEXT(B2 - DAY(B2),"MMMM")</f>
        <v>agosto</v>
      </c>
      <c r="C6" s="4"/>
    </row>
    <row r="7" spans="1:26" ht="14.25" customHeight="1">
      <c r="A7" s="2" t="s">
        <v>98</v>
      </c>
      <c r="B7" s="6" t="str">
        <f ca="1">VLOOKUP(B4,Meses!A:C,3,FALSE)</f>
        <v>Aug</v>
      </c>
      <c r="C7" s="4"/>
    </row>
    <row r="8" spans="1:26" ht="14.25" customHeight="1">
      <c r="A8" s="2" t="s">
        <v>75</v>
      </c>
      <c r="B8" s="6" t="str">
        <f ca="1">_xlfn.CONCAT(B6," ",B3)</f>
        <v>agosto 2025</v>
      </c>
      <c r="C8" s="4"/>
    </row>
    <row r="9" spans="1:26" ht="14.25" customHeight="1">
      <c r="A9" s="2" t="s">
        <v>97</v>
      </c>
      <c r="B9" s="6" t="str">
        <f ca="1">_xlfn.CONCAT(B7," ",B3)</f>
        <v>Aug 2025</v>
      </c>
      <c r="C9" s="4"/>
    </row>
    <row r="10" spans="1:26" ht="14.25" customHeight="1">
      <c r="A10" t="s">
        <v>10</v>
      </c>
      <c r="B10" t="s">
        <v>11</v>
      </c>
      <c r="C10" s="4" t="s">
        <v>12</v>
      </c>
    </row>
    <row r="11" spans="1:26" ht="14.25" customHeight="1">
      <c r="A11" t="s">
        <v>13</v>
      </c>
      <c r="B11" t="str">
        <f>_xlfn.CONCAT(B10,"Input\")</f>
        <v>C:\ReporteRegulatorioRpa\Input\</v>
      </c>
      <c r="C11" s="4"/>
    </row>
    <row r="12" spans="1:26" ht="14.25" customHeight="1">
      <c r="A12" s="2" t="s">
        <v>14</v>
      </c>
      <c r="B12" t="str">
        <f>_xlfn.CONCAT(B10,"Output\")</f>
        <v>C:\ReporteRegulatorioRpa\Output\</v>
      </c>
      <c r="C12" s="4" t="s">
        <v>15</v>
      </c>
    </row>
    <row r="13" spans="1:26" ht="14.25" customHeight="1">
      <c r="A13" t="s">
        <v>16</v>
      </c>
      <c r="B13" t="str">
        <f>_xlfn.CONCAT(B10,"Temp\")</f>
        <v>C:\ReporteRegulatorioRpa\Temp\</v>
      </c>
      <c r="C13" s="4" t="s">
        <v>17</v>
      </c>
    </row>
    <row r="14" spans="1:26" ht="14.25" customHeight="1">
      <c r="A14" s="2" t="s">
        <v>71</v>
      </c>
      <c r="B14" t="str">
        <f>_xlfn.CONCAT(B13,"REXM - Overhead facturable MMyyyy",".xlsx")</f>
        <v>C:\ReporteRegulatorioRpa\Temp\REXM - Overhead facturable MMyyyy.xlsx</v>
      </c>
      <c r="C14" s="4" t="s">
        <v>18</v>
      </c>
    </row>
    <row r="15" spans="1:26" ht="14.25" customHeight="1">
      <c r="A15" s="2" t="s">
        <v>87</v>
      </c>
      <c r="B15" t="str">
        <f>_xlfn.CONCAT(B13,"Refacturacion_regular_v2.xlsm")</f>
        <v>C:\ReporteRegulatorioRpa\Temp\Refacturacion_regular_v2.xlsm</v>
      </c>
      <c r="C15" s="4"/>
    </row>
    <row r="16" spans="1:26" ht="14.25" customHeight="1">
      <c r="A16" s="2" t="s">
        <v>92</v>
      </c>
      <c r="B16" s="2" t="str">
        <f ca="1">_xlfn.CONCAT(B11,"Refacturacion_regular_v2 ",B8,".xlsm")</f>
        <v>C:\ReporteRegulatorioRpa\Input\Refacturacion_regular_v2 agosto 2025.xlsm</v>
      </c>
      <c r="C16" s="4"/>
    </row>
    <row r="17" spans="1:3" ht="14.25" customHeight="1">
      <c r="A17" s="2" t="s">
        <v>88</v>
      </c>
      <c r="B17" t="s">
        <v>89</v>
      </c>
      <c r="C17" s="4"/>
    </row>
    <row r="18" spans="1:3" ht="14.25" customHeight="1">
      <c r="A18" s="2" t="s">
        <v>93</v>
      </c>
      <c r="B18" t="str">
        <f ca="1">_xlfn.CONCAT("Layout refacturación ",$B$8,".xlsx")</f>
        <v>Layout refacturación agosto 2025.xlsx</v>
      </c>
      <c r="C18" s="4"/>
    </row>
    <row r="19" spans="1:3" ht="14.25" customHeight="1">
      <c r="A19" s="2" t="s">
        <v>94</v>
      </c>
      <c r="B19" t="str">
        <f ca="1">_xlfn.CONCAT("Layout refacturación_NC ",$B$8,".xlsx")</f>
        <v>Layout refacturación_NC agosto 2025.xlsx</v>
      </c>
      <c r="C19" s="4"/>
    </row>
    <row r="20" spans="1:3" ht="14.25" customHeight="1">
      <c r="A20" s="2" t="s">
        <v>95</v>
      </c>
      <c r="B20" t="str">
        <f ca="1">_xlfn.CONCAT("REXM - Overhead facturable ",B8,".xlsx")</f>
        <v>REXM - Overhead facturable agosto 2025.xlsx</v>
      </c>
      <c r="C20" s="4"/>
    </row>
    <row r="21" spans="1:3" ht="14.25" customHeight="1">
      <c r="A21" s="2" t="s">
        <v>73</v>
      </c>
      <c r="B21" t="s">
        <v>74</v>
      </c>
      <c r="C21" s="4"/>
    </row>
    <row r="22" spans="1:3" ht="14.25" customHeight="1">
      <c r="A22" s="2" t="s">
        <v>72</v>
      </c>
      <c r="B22" t="str">
        <f>_xlfn.CONCAT(B13,"Layout refacturación",".xlsx")</f>
        <v>C:\ReporteRegulatorioRpa\Temp\Layout refacturación.xlsx</v>
      </c>
      <c r="C22" s="4"/>
    </row>
    <row r="23" spans="1:3" ht="14.25" customHeight="1">
      <c r="A23" s="2" t="s">
        <v>76</v>
      </c>
      <c r="B23" t="str">
        <f ca="1">_xlfn.CONCAT(B11,"REXMEX - Cuenta Operativa ",B5,B3,".xlsx")</f>
        <v>C:\ReporteRegulatorioRpa\Input\REXMEX - Cuenta Operativa 082025.xlsx</v>
      </c>
      <c r="C23" s="4"/>
    </row>
    <row r="24" spans="1:3" ht="14.25" customHeight="1">
      <c r="A24" s="2" t="s">
        <v>86</v>
      </c>
      <c r="B24" t="s">
        <v>96</v>
      </c>
      <c r="C24" s="4"/>
    </row>
    <row r="25" spans="1:3" ht="14.25" customHeight="1">
      <c r="A25" s="2" t="s">
        <v>90</v>
      </c>
      <c r="B25" t="s">
        <v>91</v>
      </c>
      <c r="C25" s="6" t="s">
        <v>122</v>
      </c>
    </row>
    <row r="26" spans="1:3" ht="14.25" customHeight="1">
      <c r="A26" t="s">
        <v>19</v>
      </c>
      <c r="B26" s="6" t="s">
        <v>123</v>
      </c>
      <c r="C26" s="4" t="s">
        <v>20</v>
      </c>
    </row>
    <row r="27" spans="1:3" ht="14.25" customHeight="1">
      <c r="A27" t="s">
        <v>21</v>
      </c>
      <c r="B27" s="6">
        <v>3</v>
      </c>
      <c r="C27" t="s">
        <v>22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78</v>
      </c>
      <c r="B18" s="2" t="s">
        <v>79</v>
      </c>
      <c r="C18" s="2" t="s">
        <v>80</v>
      </c>
    </row>
    <row r="19" spans="1:3" ht="14.25" customHeight="1">
      <c r="A19" s="2" t="s">
        <v>81</v>
      </c>
      <c r="B19" s="2"/>
      <c r="C19" s="4" t="s">
        <v>82</v>
      </c>
    </row>
    <row r="20" spans="1:3" ht="14.25" customHeight="1"/>
    <row r="21" spans="1:3" ht="14.25" customHeight="1">
      <c r="A21" t="s">
        <v>83</v>
      </c>
      <c r="B21" t="s">
        <v>84</v>
      </c>
      <c r="C21" s="4" t="s">
        <v>85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C13"/>
  <sheetViews>
    <sheetView workbookViewId="0">
      <selection activeCell="H13" sqref="H13"/>
    </sheetView>
  </sheetViews>
  <sheetFormatPr baseColWidth="10" defaultColWidth="9.140625" defaultRowHeight="15"/>
  <sheetData>
    <row r="1" spans="1:3">
      <c r="A1" s="5" t="s">
        <v>57</v>
      </c>
      <c r="B1" t="s">
        <v>6</v>
      </c>
      <c r="C1" t="s">
        <v>111</v>
      </c>
    </row>
    <row r="2" spans="1:3">
      <c r="A2" s="8" t="s">
        <v>112</v>
      </c>
      <c r="B2" s="2" t="s">
        <v>58</v>
      </c>
      <c r="C2" t="s">
        <v>99</v>
      </c>
    </row>
    <row r="3" spans="1:3">
      <c r="A3" s="8" t="s">
        <v>113</v>
      </c>
      <c r="B3" s="2" t="s">
        <v>59</v>
      </c>
      <c r="C3" t="s">
        <v>100</v>
      </c>
    </row>
    <row r="4" spans="1:3">
      <c r="A4" s="8" t="s">
        <v>9</v>
      </c>
      <c r="B4" s="2" t="s">
        <v>60</v>
      </c>
      <c r="C4" t="s">
        <v>101</v>
      </c>
    </row>
    <row r="5" spans="1:3">
      <c r="A5" s="8" t="s">
        <v>70</v>
      </c>
      <c r="B5" s="2" t="s">
        <v>61</v>
      </c>
      <c r="C5" t="s">
        <v>102</v>
      </c>
    </row>
    <row r="6" spans="1:3">
      <c r="A6" s="8" t="s">
        <v>114</v>
      </c>
      <c r="B6" s="2" t="s">
        <v>62</v>
      </c>
      <c r="C6" t="s">
        <v>103</v>
      </c>
    </row>
    <row r="7" spans="1:3">
      <c r="A7" s="8" t="s">
        <v>115</v>
      </c>
      <c r="B7" s="2" t="s">
        <v>63</v>
      </c>
      <c r="C7" t="s">
        <v>104</v>
      </c>
    </row>
    <row r="8" spans="1:3">
      <c r="A8" s="8" t="s">
        <v>116</v>
      </c>
      <c r="B8" s="2" t="s">
        <v>64</v>
      </c>
      <c r="C8" t="s">
        <v>105</v>
      </c>
    </row>
    <row r="9" spans="1:3">
      <c r="A9" s="8" t="s">
        <v>117</v>
      </c>
      <c r="B9" s="2" t="s">
        <v>65</v>
      </c>
      <c r="C9" t="s">
        <v>106</v>
      </c>
    </row>
    <row r="10" spans="1:3">
      <c r="A10" s="8" t="s">
        <v>118</v>
      </c>
      <c r="B10" s="2" t="s">
        <v>66</v>
      </c>
      <c r="C10" t="s">
        <v>107</v>
      </c>
    </row>
    <row r="11" spans="1:3">
      <c r="A11" s="8" t="s">
        <v>119</v>
      </c>
      <c r="B11" s="2" t="s">
        <v>67</v>
      </c>
      <c r="C11" t="s">
        <v>108</v>
      </c>
    </row>
    <row r="12" spans="1:3">
      <c r="A12" s="8" t="s">
        <v>120</v>
      </c>
      <c r="B12" s="2" t="s">
        <v>68</v>
      </c>
      <c r="C12" t="s">
        <v>109</v>
      </c>
    </row>
    <row r="13" spans="1:3">
      <c r="A13" s="8" t="s">
        <v>121</v>
      </c>
      <c r="B13" s="2" t="s">
        <v>69</v>
      </c>
      <c r="C1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2025-09-09T18:31:34Z</dcterms:modified>
  <cp:category/>
  <cp:contentStatus/>
</cp:coreProperties>
</file>