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Doc\Haus\Heizung\"/>
    </mc:Choice>
  </mc:AlternateContent>
  <bookViews>
    <workbookView xWindow="0" yWindow="0" windowWidth="20490" windowHeight="7740"/>
  </bookViews>
  <sheets>
    <sheet name="Tabelle3" sheetId="1" r:id="rId1"/>
  </sheets>
  <definedNames>
    <definedName name="_xlnm._FilterDatabase" localSheetId="0" hidden="1">Tabelle3!$A$2:$N$692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92" i="1" l="1"/>
  <c r="K691" i="1"/>
  <c r="K690" i="1"/>
  <c r="K689" i="1"/>
  <c r="K688" i="1"/>
  <c r="K687" i="1"/>
  <c r="K686" i="1"/>
  <c r="K685" i="1"/>
  <c r="K684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0" i="1"/>
  <c r="K589" i="1"/>
  <c r="K588" i="1"/>
  <c r="K586" i="1"/>
  <c r="K585" i="1"/>
  <c r="K584" i="1"/>
  <c r="K580" i="1"/>
  <c r="K579" i="1"/>
  <c r="K578" i="1"/>
  <c r="K577" i="1"/>
  <c r="K576" i="1"/>
  <c r="K575" i="1"/>
  <c r="K574" i="1"/>
  <c r="K573" i="1"/>
  <c r="K571" i="1"/>
  <c r="K570" i="1"/>
  <c r="K567" i="1"/>
  <c r="K566" i="1"/>
  <c r="K560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79" i="1"/>
  <c r="K478" i="1"/>
  <c r="K476" i="1"/>
  <c r="K475" i="1"/>
  <c r="K474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B357" i="1"/>
  <c r="K356" i="1"/>
  <c r="B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3" i="1"/>
  <c r="K310" i="1"/>
  <c r="K309" i="1"/>
  <c r="K308" i="1"/>
  <c r="K307" i="1"/>
  <c r="K304" i="1"/>
  <c r="K303" i="1"/>
  <c r="K302" i="1"/>
  <c r="K301" i="1"/>
  <c r="K300" i="1"/>
  <c r="K299" i="1"/>
  <c r="K298" i="1"/>
  <c r="K297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49" i="1"/>
  <c r="K248" i="1"/>
  <c r="K247" i="1"/>
  <c r="K246" i="1"/>
  <c r="K243" i="1"/>
  <c r="K242" i="1"/>
  <c r="K241" i="1"/>
  <c r="K240" i="1"/>
  <c r="K237" i="1"/>
  <c r="K236" i="1"/>
  <c r="K235" i="1"/>
  <c r="K234" i="1"/>
  <c r="K233" i="1"/>
  <c r="K232" i="1"/>
  <c r="K231" i="1"/>
  <c r="K230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7" i="1"/>
  <c r="L177" i="1"/>
  <c r="K177" i="1"/>
  <c r="M176" i="1"/>
  <c r="L176" i="1"/>
  <c r="K176" i="1"/>
  <c r="M175" i="1"/>
  <c r="L175" i="1"/>
  <c r="K175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K140" i="1"/>
  <c r="K126" i="1"/>
  <c r="K125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1" i="1"/>
  <c r="K70" i="1"/>
  <c r="K69" i="1"/>
  <c r="M68" i="1"/>
  <c r="L68" i="1"/>
  <c r="K68" i="1"/>
  <c r="M67" i="1"/>
  <c r="L67" i="1"/>
  <c r="K67" i="1"/>
  <c r="M66" i="1"/>
  <c r="L66" i="1"/>
  <c r="K66" i="1"/>
  <c r="K64" i="1"/>
  <c r="K63" i="1"/>
  <c r="K60" i="1"/>
  <c r="K59" i="1"/>
  <c r="K58" i="1"/>
  <c r="K57" i="1"/>
  <c r="K56" i="1"/>
  <c r="K55" i="1"/>
  <c r="K54" i="1"/>
  <c r="K53" i="1"/>
  <c r="K52" i="1"/>
  <c r="K51" i="1"/>
  <c r="K50" i="1"/>
  <c r="K49" i="1"/>
  <c r="M48" i="1"/>
  <c r="L48" i="1"/>
  <c r="K48" i="1"/>
  <c r="M47" i="1"/>
  <c r="L47" i="1"/>
  <c r="K47" i="1"/>
  <c r="K46" i="1"/>
  <c r="K45" i="1"/>
  <c r="K44" i="1"/>
  <c r="K43" i="1"/>
  <c r="K42" i="1"/>
  <c r="K41" i="1"/>
  <c r="M40" i="1"/>
  <c r="L40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K11" i="1"/>
  <c r="K10" i="1"/>
  <c r="K9" i="1"/>
  <c r="K8" i="1"/>
  <c r="K7" i="1"/>
  <c r="K6" i="1"/>
  <c r="K5" i="1"/>
  <c r="K4" i="1"/>
  <c r="K3" i="1"/>
</calcChain>
</file>

<file path=xl/comments1.xml><?xml version="1.0" encoding="utf-8"?>
<comments xmlns="http://schemas.openxmlformats.org/spreadsheetml/2006/main">
  <authors>
    <author>Wolfgang</author>
  </authors>
  <commentList>
    <comment ref="B181" authorId="0" shapeId="0">
      <text>
        <r>
          <rPr>
            <b/>
            <sz val="9"/>
            <color indexed="81"/>
            <rFont val="Segoe UI"/>
            <family val="2"/>
          </rPr>
          <t>Wolfgang:</t>
        </r>
        <r>
          <rPr>
            <sz val="9"/>
            <color indexed="81"/>
            <rFont val="Segoe UI"/>
            <family val="2"/>
          </rPr>
          <t xml:space="preserve">
Ferienmodus, Nachtabsenkung, ???
</t>
        </r>
      </text>
    </comment>
  </commentList>
</comments>
</file>

<file path=xl/sharedStrings.xml><?xml version="1.0" encoding="utf-8"?>
<sst xmlns="http://schemas.openxmlformats.org/spreadsheetml/2006/main" count="2361" uniqueCount="1328">
  <si>
    <t xml:space="preserve"> </t>
  </si>
  <si>
    <t>Shortcut</t>
  </si>
  <si>
    <t>Addresses</t>
  </si>
  <si>
    <t>len</t>
  </si>
  <si>
    <t>Data</t>
  </si>
  <si>
    <t>Wert</t>
  </si>
  <si>
    <t>A1</t>
  </si>
  <si>
    <t>M2</t>
  </si>
  <si>
    <t>M3</t>
  </si>
  <si>
    <t>div</t>
  </si>
  <si>
    <t>00F7</t>
  </si>
  <si>
    <t>1</t>
  </si>
  <si>
    <t>20</t>
  </si>
  <si>
    <t>00F8</t>
  </si>
  <si>
    <t>ZE-ID</t>
  </si>
  <si>
    <t>00F9</t>
  </si>
  <si>
    <t>CB</t>
  </si>
  <si>
    <t>00FA</t>
  </si>
  <si>
    <t>00</t>
  </si>
  <si>
    <t>00FB</t>
  </si>
  <si>
    <t>2B</t>
  </si>
  <si>
    <t>00FC</t>
  </si>
  <si>
    <t>00FD</t>
  </si>
  <si>
    <t>00FE</t>
  </si>
  <si>
    <t>01</t>
  </si>
  <si>
    <t>00FF</t>
  </si>
  <si>
    <t>14</t>
  </si>
  <si>
    <t>ATist (mit/ohne Glättung?)</t>
  </si>
  <si>
    <t>0800</t>
  </si>
  <si>
    <t>080E</t>
  </si>
  <si>
    <t>2</t>
  </si>
  <si>
    <t>5A00</t>
  </si>
  <si>
    <t>5800</t>
  </si>
  <si>
    <t>KT ist</t>
  </si>
  <si>
    <t>0802</t>
  </si>
  <si>
    <t>0810</t>
  </si>
  <si>
    <t>4001</t>
  </si>
  <si>
    <t>WW ist</t>
  </si>
  <si>
    <t>0804</t>
  </si>
  <si>
    <t>0812</t>
  </si>
  <si>
    <t>BB01</t>
  </si>
  <si>
    <t>0806</t>
  </si>
  <si>
    <t>0814</t>
  </si>
  <si>
    <t>C800</t>
  </si>
  <si>
    <t>KT RL od. Abgas?</t>
  </si>
  <si>
    <t>0808</t>
  </si>
  <si>
    <t>0816</t>
  </si>
  <si>
    <t>3101</t>
  </si>
  <si>
    <t>VL soll</t>
  </si>
  <si>
    <t>080A</t>
  </si>
  <si>
    <t>0818</t>
  </si>
  <si>
    <t>F401</t>
  </si>
  <si>
    <t>F501</t>
  </si>
  <si>
    <t>080C</t>
  </si>
  <si>
    <t>081A</t>
  </si>
  <si>
    <t>Gegenläufige Kurve zum VL-Fühler? VL- Einfluß auf Brennerleistung od. Mischer?</t>
  </si>
  <si>
    <t>082A</t>
  </si>
  <si>
    <t>8301</t>
  </si>
  <si>
    <t>Gegenläufige Kurve zum RL-Fühler? RT- Einfluß?</t>
  </si>
  <si>
    <t>082C</t>
  </si>
  <si>
    <t>AF00</t>
  </si>
  <si>
    <t>Gegenläufige Kurve zum Warmwasser-Fühler? WW- Einfluß auf Brennerleistung?</t>
  </si>
  <si>
    <t>082E</t>
  </si>
  <si>
    <t>4A02</t>
  </si>
  <si>
    <t>0830</t>
  </si>
  <si>
    <t>FF03</t>
  </si>
  <si>
    <t>0832</t>
  </si>
  <si>
    <t>B300</t>
  </si>
  <si>
    <t>0834</t>
  </si>
  <si>
    <t>1002</t>
  </si>
  <si>
    <t>0836</t>
  </si>
  <si>
    <t>0838</t>
  </si>
  <si>
    <t>0000</t>
  </si>
  <si>
    <t>AT Sensor</t>
  </si>
  <si>
    <t>083A</t>
  </si>
  <si>
    <t>KT Sensor</t>
  </si>
  <si>
    <t>083B</t>
  </si>
  <si>
    <t>WW Sensor</t>
  </si>
  <si>
    <t>083C</t>
  </si>
  <si>
    <t>083D</t>
  </si>
  <si>
    <t>02</t>
  </si>
  <si>
    <t>AbgasT Sensor</t>
  </si>
  <si>
    <t>083E</t>
  </si>
  <si>
    <t>FB auf HK1?</t>
  </si>
  <si>
    <t>083F</t>
  </si>
  <si>
    <t>FB auf HK2?</t>
  </si>
  <si>
    <t>0840</t>
  </si>
  <si>
    <t>FB auf HK3?</t>
  </si>
  <si>
    <t>0841</t>
  </si>
  <si>
    <t>HKPumpe (ein/aus) Erweiterung</t>
  </si>
  <si>
    <t>0842</t>
  </si>
  <si>
    <t>HK1 Aktiv?</t>
  </si>
  <si>
    <t>0843</t>
  </si>
  <si>
    <t>HK2 Aktiv?</t>
  </si>
  <si>
    <t>084A</t>
  </si>
  <si>
    <t>HK3 Aktiv?</t>
  </si>
  <si>
    <t>084B</t>
  </si>
  <si>
    <t>Timer</t>
  </si>
  <si>
    <t>084E</t>
  </si>
  <si>
    <t>4</t>
  </si>
  <si>
    <t>C8DD5600</t>
  </si>
  <si>
    <t>0852</t>
  </si>
  <si>
    <t>086E</t>
  </si>
  <si>
    <t>0872</t>
  </si>
  <si>
    <t>88F56100</t>
  </si>
  <si>
    <t>STB</t>
  </si>
  <si>
    <t>0882</t>
  </si>
  <si>
    <t>Flow switch</t>
  </si>
  <si>
    <t>0883</t>
  </si>
  <si>
    <t>Störung</t>
  </si>
  <si>
    <t>0884</t>
  </si>
  <si>
    <t>Betriebsstunden</t>
  </si>
  <si>
    <t>0886</t>
  </si>
  <si>
    <t>C325D301</t>
  </si>
  <si>
    <t>Brennerstarts</t>
  </si>
  <si>
    <t>088A</t>
  </si>
  <si>
    <t>90250000</t>
  </si>
  <si>
    <t>Anlagenzeit</t>
  </si>
  <si>
    <t>088E</t>
  </si>
  <si>
    <t>8</t>
  </si>
  <si>
    <t>2015101605181309</t>
  </si>
  <si>
    <t>RT ist</t>
  </si>
  <si>
    <t>0896</t>
  </si>
  <si>
    <t>0898</t>
  </si>
  <si>
    <t>089A</t>
  </si>
  <si>
    <t>D400</t>
  </si>
  <si>
    <t>???</t>
  </si>
  <si>
    <t>089C</t>
  </si>
  <si>
    <t>089D</t>
  </si>
  <si>
    <t>089E</t>
  </si>
  <si>
    <t>03</t>
  </si>
  <si>
    <t>Betriebsstunden (wie 0886)</t>
  </si>
  <si>
    <t>08A7</t>
  </si>
  <si>
    <t>C425D301</t>
  </si>
  <si>
    <t>08AB</t>
  </si>
  <si>
    <t>00000000</t>
  </si>
  <si>
    <t>Anlagenkennung</t>
  </si>
  <si>
    <t>08C0</t>
  </si>
  <si>
    <t>37343336353339303139313634313031</t>
  </si>
  <si>
    <t>08D0</t>
  </si>
  <si>
    <t>C9</t>
  </si>
  <si>
    <t>Sachnummer</t>
  </si>
  <si>
    <t>08E0</t>
  </si>
  <si>
    <t>35313731363537</t>
  </si>
  <si>
    <t>ServiceModus?</t>
  </si>
  <si>
    <t>08ED</t>
  </si>
  <si>
    <t>08EF</t>
  </si>
  <si>
    <t>08F0</t>
  </si>
  <si>
    <t>A7A9</t>
  </si>
  <si>
    <t>08F4</t>
  </si>
  <si>
    <t>0900</t>
  </si>
  <si>
    <t>4C</t>
  </si>
  <si>
    <t>0909</t>
  </si>
  <si>
    <t>090B</t>
  </si>
  <si>
    <t>1400</t>
  </si>
  <si>
    <t>090D</t>
  </si>
  <si>
    <t>A0A0A0A0A0A0A0A0A0A0A0A0A0A0A0A0A0A0A0</t>
  </si>
  <si>
    <t>0920</t>
  </si>
  <si>
    <t>000000002F0001010000</t>
  </si>
  <si>
    <t>ATist (wie 080E)</t>
  </si>
  <si>
    <t>0952</t>
  </si>
  <si>
    <t>0954</t>
  </si>
  <si>
    <t>Nachtabsenkung</t>
  </si>
  <si>
    <t>0980</t>
  </si>
  <si>
    <t>010101000000000000</t>
  </si>
  <si>
    <t>cntdwn HK</t>
  </si>
  <si>
    <t>0989</t>
  </si>
  <si>
    <t>098B</t>
  </si>
  <si>
    <t>098D</t>
  </si>
  <si>
    <t>5B01</t>
  </si>
  <si>
    <t>WW cntdwn</t>
  </si>
  <si>
    <t>098F</t>
  </si>
  <si>
    <t>0991</t>
  </si>
  <si>
    <t>0993</t>
  </si>
  <si>
    <t>8702</t>
  </si>
  <si>
    <t>Zirkupumpe cntdwn</t>
  </si>
  <si>
    <t>0995</t>
  </si>
  <si>
    <t>0997</t>
  </si>
  <si>
    <t>0999</t>
  </si>
  <si>
    <t>FB06</t>
  </si>
  <si>
    <t>0A0C</t>
  </si>
  <si>
    <t>41</t>
  </si>
  <si>
    <t>Umstellungsventil</t>
  </si>
  <si>
    <t>0A10</t>
  </si>
  <si>
    <t>WW Bereitung, Anforderung ???</t>
  </si>
  <si>
    <t>0A11</t>
  </si>
  <si>
    <t>3C</t>
  </si>
  <si>
    <t>0A20</t>
  </si>
  <si>
    <t>0000111317161510150000B430101080</t>
  </si>
  <si>
    <t>0A30</t>
  </si>
  <si>
    <t>0A31</t>
  </si>
  <si>
    <t>0A32</t>
  </si>
  <si>
    <t>0A33</t>
  </si>
  <si>
    <t>0A34</t>
  </si>
  <si>
    <t>0A35</t>
  </si>
  <si>
    <t>0A36</t>
  </si>
  <si>
    <t>0A37</t>
  </si>
  <si>
    <t>0A38</t>
  </si>
  <si>
    <t>0A39</t>
  </si>
  <si>
    <t>0A3A</t>
  </si>
  <si>
    <t>Solldrehzahl HKPump M2</t>
  </si>
  <si>
    <t>0A3B</t>
  </si>
  <si>
    <t>Pumpe Lstg</t>
  </si>
  <si>
    <t>0A3C</t>
  </si>
  <si>
    <t>32</t>
  </si>
  <si>
    <t>0A3D</t>
  </si>
  <si>
    <t>0A40</t>
  </si>
  <si>
    <t>0A44</t>
  </si>
  <si>
    <t>20710302</t>
  </si>
  <si>
    <t>0A48</t>
  </si>
  <si>
    <t>0A4C</t>
  </si>
  <si>
    <t>0A50</t>
  </si>
  <si>
    <t>0A54</t>
  </si>
  <si>
    <t>01110101</t>
  </si>
  <si>
    <t>0A58</t>
  </si>
  <si>
    <t>20FF0000</t>
  </si>
  <si>
    <t>0A5C</t>
  </si>
  <si>
    <t>0A60</t>
  </si>
  <si>
    <t>11340103</t>
  </si>
  <si>
    <t>0A64</t>
  </si>
  <si>
    <t>0A68</t>
  </si>
  <si>
    <t>0A6C</t>
  </si>
  <si>
    <t>0A70</t>
  </si>
  <si>
    <t>0A74</t>
  </si>
  <si>
    <t>0A78</t>
  </si>
  <si>
    <t>Reset??</t>
  </si>
  <si>
    <t>0A7C</t>
  </si>
  <si>
    <t>0A80</t>
  </si>
  <si>
    <t>0A81</t>
  </si>
  <si>
    <t>Sammelstörung</t>
  </si>
  <si>
    <t>0A82</t>
  </si>
  <si>
    <t>0A83</t>
  </si>
  <si>
    <t>0A84</t>
  </si>
  <si>
    <t>0A85</t>
  </si>
  <si>
    <t>0A86</t>
  </si>
  <si>
    <t>0A88</t>
  </si>
  <si>
    <t>0A8A</t>
  </si>
  <si>
    <t>0A8B</t>
  </si>
  <si>
    <t>0A90</t>
  </si>
  <si>
    <t>0A91</t>
  </si>
  <si>
    <t>0A92</t>
  </si>
  <si>
    <t>0A93</t>
  </si>
  <si>
    <t>0A95</t>
  </si>
  <si>
    <t>0AA0</t>
  </si>
  <si>
    <t>0AA1</t>
  </si>
  <si>
    <t>0B00</t>
  </si>
  <si>
    <t>0B01</t>
  </si>
  <si>
    <t>0B02</t>
  </si>
  <si>
    <t>0F00</t>
  </si>
  <si>
    <t>1000</t>
  </si>
  <si>
    <t>16</t>
  </si>
  <si>
    <t>801310910510004013051000401367D0</t>
  </si>
  <si>
    <t>Nummer: 7833990</t>
  </si>
  <si>
    <t>1010</t>
  </si>
  <si>
    <t>7</t>
  </si>
  <si>
    <t>37383333393930FFFFFFFF52FFFFFF52</t>
  </si>
  <si>
    <t>1020</t>
  </si>
  <si>
    <t>Heizperiode???</t>
  </si>
  <si>
    <t>1030</t>
  </si>
  <si>
    <t>11EE13EC03FC3CC332CD00FF00FF00FF</t>
  </si>
  <si>
    <t>Codierstecker? 2341</t>
  </si>
  <si>
    <t>1040</t>
  </si>
  <si>
    <t>01412300000000000000000000000000</t>
  </si>
  <si>
    <t>1050</t>
  </si>
  <si>
    <t>00003E02371E371E4A14440A5D46000C</t>
  </si>
  <si>
    <t>1060</t>
  </si>
  <si>
    <t>04081E0405041E143F47060000000000</t>
  </si>
  <si>
    <t>1070</t>
  </si>
  <si>
    <t>0505141846283C00000000323C000000</t>
  </si>
  <si>
    <t>1080</t>
  </si>
  <si>
    <t>04081E283700030800540408120A0028</t>
  </si>
  <si>
    <t>1090</t>
  </si>
  <si>
    <t>00151B222B343D47515B640000000000</t>
  </si>
  <si>
    <t>10A0</t>
  </si>
  <si>
    <t>0000000000000000000000</t>
  </si>
  <si>
    <t>10B0</t>
  </si>
  <si>
    <t>10C0</t>
  </si>
  <si>
    <t>5A322DC85A320232023200</t>
  </si>
  <si>
    <t>10D0</t>
  </si>
  <si>
    <t>371E00010100010102040101010000</t>
  </si>
  <si>
    <t>10E0</t>
  </si>
  <si>
    <t>FFFFFFFFFFFFFFFFFFFFFFFFFFFFFFFF</t>
  </si>
  <si>
    <t>10F0</t>
  </si>
  <si>
    <t>FFFFFFFFFFFFFFFFFFFFFFFFFFFFFF52</t>
  </si>
  <si>
    <t>1100</t>
  </si>
  <si>
    <t>0141</t>
  </si>
  <si>
    <t>M2 Mo</t>
  </si>
  <si>
    <t>2000</t>
  </si>
  <si>
    <t>3000</t>
  </si>
  <si>
    <t>4000</t>
  </si>
  <si>
    <t>00C0FFFFFFFFFFFF</t>
  </si>
  <si>
    <t>M2 Di</t>
  </si>
  <si>
    <t>2008</t>
  </si>
  <si>
    <t>3008</t>
  </si>
  <si>
    <t>4008</t>
  </si>
  <si>
    <t>M2 Mi</t>
  </si>
  <si>
    <t>2010</t>
  </si>
  <si>
    <t>3010</t>
  </si>
  <si>
    <t>4010</t>
  </si>
  <si>
    <t>M2 Do</t>
  </si>
  <si>
    <t>2018</t>
  </si>
  <si>
    <t>3018</t>
  </si>
  <si>
    <t>4018</t>
  </si>
  <si>
    <t>M2 Fr</t>
  </si>
  <si>
    <t>2020</t>
  </si>
  <si>
    <t>3020</t>
  </si>
  <si>
    <t>4020</t>
  </si>
  <si>
    <t>M2 Sa</t>
  </si>
  <si>
    <t>2028</t>
  </si>
  <si>
    <t>3028</t>
  </si>
  <si>
    <t>4028</t>
  </si>
  <si>
    <t>M2 So</t>
  </si>
  <si>
    <t>2030</t>
  </si>
  <si>
    <t>3030</t>
  </si>
  <si>
    <t>4030</t>
  </si>
  <si>
    <t>WW2 Mo</t>
  </si>
  <si>
    <t>2100</t>
  </si>
  <si>
    <t>3100</t>
  </si>
  <si>
    <t>4100</t>
  </si>
  <si>
    <t>282AFFFFFFFFFFFF</t>
  </si>
  <si>
    <t>FFFFFFFFFFFFFFFF</t>
  </si>
  <si>
    <t>2BB0FFFFFFFFFFFF</t>
  </si>
  <si>
    <t>WW2 Di</t>
  </si>
  <si>
    <t>2108</t>
  </si>
  <si>
    <t>3108</t>
  </si>
  <si>
    <t>4108</t>
  </si>
  <si>
    <t>WW2 Mi</t>
  </si>
  <si>
    <t>2110</t>
  </si>
  <si>
    <t>3110</t>
  </si>
  <si>
    <t>4110</t>
  </si>
  <si>
    <t>WW2 Do</t>
  </si>
  <si>
    <t>2118</t>
  </si>
  <si>
    <t>3118</t>
  </si>
  <si>
    <t>4118</t>
  </si>
  <si>
    <t>WW2 Fr</t>
  </si>
  <si>
    <t>2120</t>
  </si>
  <si>
    <t>3120</t>
  </si>
  <si>
    <t>4120</t>
  </si>
  <si>
    <t>WW2 Sa</t>
  </si>
  <si>
    <t>2128</t>
  </si>
  <si>
    <t>3128</t>
  </si>
  <si>
    <t>4128</t>
  </si>
  <si>
    <t>WW2 So</t>
  </si>
  <si>
    <t>2130</t>
  </si>
  <si>
    <t>3130</t>
  </si>
  <si>
    <t>4130</t>
  </si>
  <si>
    <t>FFFFFFFFFFFF454D</t>
  </si>
  <si>
    <t>Zirk1 Mo</t>
  </si>
  <si>
    <t>2200</t>
  </si>
  <si>
    <t>3200</t>
  </si>
  <si>
    <t>4200</t>
  </si>
  <si>
    <t>Zirk1 Di</t>
  </si>
  <si>
    <t>2208</t>
  </si>
  <si>
    <t>3208</t>
  </si>
  <si>
    <t>4208</t>
  </si>
  <si>
    <t>Zirk1 Mi</t>
  </si>
  <si>
    <t>2210</t>
  </si>
  <si>
    <t>3210</t>
  </si>
  <si>
    <t>4210</t>
  </si>
  <si>
    <t>Zirk1 Do</t>
  </si>
  <si>
    <t>2218</t>
  </si>
  <si>
    <t>3218</t>
  </si>
  <si>
    <t>4218</t>
  </si>
  <si>
    <t>Zirk1 Fr</t>
  </si>
  <si>
    <t>2220</t>
  </si>
  <si>
    <t>3220</t>
  </si>
  <si>
    <t>4220</t>
  </si>
  <si>
    <t>Zirk1 Sa</t>
  </si>
  <si>
    <t>2228</t>
  </si>
  <si>
    <t>3228</t>
  </si>
  <si>
    <t>4228</t>
  </si>
  <si>
    <t>Zirk1 So</t>
  </si>
  <si>
    <t>2230</t>
  </si>
  <si>
    <t>3230</t>
  </si>
  <si>
    <t>4230</t>
  </si>
  <si>
    <t>Status</t>
  </si>
  <si>
    <t>2301</t>
  </si>
  <si>
    <t>3301</t>
  </si>
  <si>
    <t>4301</t>
  </si>
  <si>
    <t>04</t>
  </si>
  <si>
    <t>Spar</t>
  </si>
  <si>
    <t>2302</t>
  </si>
  <si>
    <t>3302</t>
  </si>
  <si>
    <t>4302</t>
  </si>
  <si>
    <t>Party</t>
  </si>
  <si>
    <t>2303</t>
  </si>
  <si>
    <t>3303</t>
  </si>
  <si>
    <t>4303</t>
  </si>
  <si>
    <t>2305</t>
  </si>
  <si>
    <t>3305</t>
  </si>
  <si>
    <t>4305</t>
  </si>
  <si>
    <t>RT soll</t>
  </si>
  <si>
    <t>2306</t>
  </si>
  <si>
    <t>3306</t>
  </si>
  <si>
    <t>4306</t>
  </si>
  <si>
    <t>15</t>
  </si>
  <si>
    <t>RT red</t>
  </si>
  <si>
    <t>2307</t>
  </si>
  <si>
    <t>3307</t>
  </si>
  <si>
    <t>4307</t>
  </si>
  <si>
    <t>0F</t>
  </si>
  <si>
    <t>12</t>
  </si>
  <si>
    <t>Partsoll</t>
  </si>
  <si>
    <t>2308</t>
  </si>
  <si>
    <t>3308</t>
  </si>
  <si>
    <t>4308</t>
  </si>
  <si>
    <t>Ferienstart</t>
  </si>
  <si>
    <t>2309</t>
  </si>
  <si>
    <t>3309</t>
  </si>
  <si>
    <t>4309</t>
  </si>
  <si>
    <t>1970010104000000</t>
  </si>
  <si>
    <t>Ferienende</t>
  </si>
  <si>
    <t>2311</t>
  </si>
  <si>
    <t>3311</t>
  </si>
  <si>
    <t>4311</t>
  </si>
  <si>
    <t>2321</t>
  </si>
  <si>
    <t>3321</t>
  </si>
  <si>
    <t>4321</t>
  </si>
  <si>
    <t>RT soll (wie x306)</t>
  </si>
  <si>
    <t>2322</t>
  </si>
  <si>
    <t>3322</t>
  </si>
  <si>
    <t>4322</t>
  </si>
  <si>
    <t xml:space="preserve">Betriebsart </t>
  </si>
  <si>
    <t>2323</t>
  </si>
  <si>
    <t>3323</t>
  </si>
  <si>
    <t>4323</t>
  </si>
  <si>
    <t>2500</t>
  </si>
  <si>
    <t>3500</t>
  </si>
  <si>
    <t>4500</t>
  </si>
  <si>
    <t>050300000000000000000001C800000000000000000000</t>
  </si>
  <si>
    <t>0202984B5D00EA0101000000D200000080900100D20003</t>
  </si>
  <si>
    <t>2520</t>
  </si>
  <si>
    <t>3520</t>
  </si>
  <si>
    <t>4520</t>
  </si>
  <si>
    <t>2521</t>
  </si>
  <si>
    <t>3521</t>
  </si>
  <si>
    <t>4521</t>
  </si>
  <si>
    <t>05</t>
  </si>
  <si>
    <t>Party???</t>
  </si>
  <si>
    <t>2524</t>
  </si>
  <si>
    <t>3524</t>
  </si>
  <si>
    <t>4524</t>
  </si>
  <si>
    <t>2525</t>
  </si>
  <si>
    <t>3525</t>
  </si>
  <si>
    <t>4525</t>
  </si>
  <si>
    <t>252F</t>
  </si>
  <si>
    <t>352F</t>
  </si>
  <si>
    <t>452F</t>
  </si>
  <si>
    <t>2533</t>
  </si>
  <si>
    <t>3533</t>
  </si>
  <si>
    <t>4533</t>
  </si>
  <si>
    <t>2535</t>
  </si>
  <si>
    <t>3535</t>
  </si>
  <si>
    <t>4535</t>
  </si>
  <si>
    <t>Party countdown</t>
  </si>
  <si>
    <t>253A</t>
  </si>
  <si>
    <t>353A</t>
  </si>
  <si>
    <t>453A</t>
  </si>
  <si>
    <t>17</t>
  </si>
  <si>
    <t>2544</t>
  </si>
  <si>
    <t>3544</t>
  </si>
  <si>
    <t>4544</t>
  </si>
  <si>
    <t>9001</t>
  </si>
  <si>
    <t>KT soll Heizung (min 0)</t>
  </si>
  <si>
    <t>2546</t>
  </si>
  <si>
    <t>3546</t>
  </si>
  <si>
    <t>4546</t>
  </si>
  <si>
    <t>EA01</t>
  </si>
  <si>
    <t>2548</t>
  </si>
  <si>
    <t>3548</t>
  </si>
  <si>
    <t>4548</t>
  </si>
  <si>
    <t>2549</t>
  </si>
  <si>
    <t>3549</t>
  </si>
  <si>
    <t>4549</t>
  </si>
  <si>
    <t>Fernbedienung</t>
  </si>
  <si>
    <t>27A0</t>
  </si>
  <si>
    <t>37A0</t>
  </si>
  <si>
    <t>47A0</t>
  </si>
  <si>
    <t>FB Sperre</t>
  </si>
  <si>
    <t>27A1</t>
  </si>
  <si>
    <t>37A1</t>
  </si>
  <si>
    <t>47A1</t>
  </si>
  <si>
    <t>Vorrang</t>
  </si>
  <si>
    <t>27A2</t>
  </si>
  <si>
    <t>37A2</t>
  </si>
  <si>
    <t>47A2</t>
  </si>
  <si>
    <t>Frost Grenzwert</t>
  </si>
  <si>
    <t>27A3</t>
  </si>
  <si>
    <t>37A3</t>
  </si>
  <si>
    <t>47A3</t>
  </si>
  <si>
    <t>F9</t>
  </si>
  <si>
    <t>Frostschutz</t>
  </si>
  <si>
    <t>27A4</t>
  </si>
  <si>
    <t>37A4</t>
  </si>
  <si>
    <t>47A4</t>
  </si>
  <si>
    <t>Sparen Pumpe(AT)</t>
  </si>
  <si>
    <t>27A5</t>
  </si>
  <si>
    <t>37A5</t>
  </si>
  <si>
    <t>47A5</t>
  </si>
  <si>
    <t>0C</t>
  </si>
  <si>
    <t>Sparen erw.</t>
  </si>
  <si>
    <t>27A6</t>
  </si>
  <si>
    <t>37A6</t>
  </si>
  <si>
    <t>47A6</t>
  </si>
  <si>
    <t>0D</t>
  </si>
  <si>
    <t>Mischersparen</t>
  </si>
  <si>
    <t>27A7</t>
  </si>
  <si>
    <t>37A7</t>
  </si>
  <si>
    <t>47A7</t>
  </si>
  <si>
    <t>Mischeranf.</t>
  </si>
  <si>
    <t>27A8</t>
  </si>
  <si>
    <t>37A8</t>
  </si>
  <si>
    <t>47A8</t>
  </si>
  <si>
    <t>HPumpe stop</t>
  </si>
  <si>
    <t>27A9</t>
  </si>
  <si>
    <t>37A9</t>
  </si>
  <si>
    <t>47A9</t>
  </si>
  <si>
    <t>Witterung/RT geführt</t>
  </si>
  <si>
    <t>27B0</t>
  </si>
  <si>
    <t>37B0</t>
  </si>
  <si>
    <t>47B0</t>
  </si>
  <si>
    <t>Raumeinflussfaktor</t>
  </si>
  <si>
    <t>27B2</t>
  </si>
  <si>
    <t>37B2</t>
  </si>
  <si>
    <t>47B2</t>
  </si>
  <si>
    <t>Sparen Pumpe(RT)</t>
  </si>
  <si>
    <t>27B5</t>
  </si>
  <si>
    <t>37B5</t>
  </si>
  <si>
    <t>47B5</t>
  </si>
  <si>
    <t>VL Min</t>
  </si>
  <si>
    <t>27C5</t>
  </si>
  <si>
    <t>37C5</t>
  </si>
  <si>
    <t>47C5</t>
  </si>
  <si>
    <t>VL Max</t>
  </si>
  <si>
    <t>27C6</t>
  </si>
  <si>
    <t>37C6</t>
  </si>
  <si>
    <t>47C6</t>
  </si>
  <si>
    <t>28</t>
  </si>
  <si>
    <t>Neigung</t>
  </si>
  <si>
    <t>27D3</t>
  </si>
  <si>
    <t>37D3</t>
  </si>
  <si>
    <t>47D3</t>
  </si>
  <si>
    <t>Niveau</t>
  </si>
  <si>
    <t>27D4</t>
  </si>
  <si>
    <t>37D4</t>
  </si>
  <si>
    <t>47D4</t>
  </si>
  <si>
    <t>Progr. Umschalt.</t>
  </si>
  <si>
    <t>27D5</t>
  </si>
  <si>
    <t>37D5</t>
  </si>
  <si>
    <t>47D5</t>
  </si>
  <si>
    <t>Extern sperren</t>
  </si>
  <si>
    <t>27D6</t>
  </si>
  <si>
    <t>37D6</t>
  </si>
  <si>
    <t>47D6</t>
  </si>
  <si>
    <t>Extern anfordern</t>
  </si>
  <si>
    <t>27D7</t>
  </si>
  <si>
    <t>37D7</t>
  </si>
  <si>
    <t>47D7</t>
  </si>
  <si>
    <t>Progr. Umschalt. (Quelle)</t>
  </si>
  <si>
    <t>27D8</t>
  </si>
  <si>
    <t>37D8</t>
  </si>
  <si>
    <t>47D8</t>
  </si>
  <si>
    <t>Tagsoll FB</t>
  </si>
  <si>
    <t>27E1</t>
  </si>
  <si>
    <t>37E1</t>
  </si>
  <si>
    <t>47E1</t>
  </si>
  <si>
    <t>RT Korrektur</t>
  </si>
  <si>
    <t>27E2</t>
  </si>
  <si>
    <t>37E2</t>
  </si>
  <si>
    <t>47E2</t>
  </si>
  <si>
    <t>3B</t>
  </si>
  <si>
    <t>HPumpe gereg.</t>
  </si>
  <si>
    <t>27E5</t>
  </si>
  <si>
    <t>37E5</t>
  </si>
  <si>
    <t>47E5</t>
  </si>
  <si>
    <t>HPumpe max</t>
  </si>
  <si>
    <t>27E6</t>
  </si>
  <si>
    <t>37E6</t>
  </si>
  <si>
    <t>47E6</t>
  </si>
  <si>
    <t>37</t>
  </si>
  <si>
    <t>HPumpe min norm</t>
  </si>
  <si>
    <t>27E7</t>
  </si>
  <si>
    <t>37E7</t>
  </si>
  <si>
    <t>47E7</t>
  </si>
  <si>
    <t>0A</t>
  </si>
  <si>
    <t>HPumpe min red</t>
  </si>
  <si>
    <t>27E8</t>
  </si>
  <si>
    <t>37E8</t>
  </si>
  <si>
    <t>47E8</t>
  </si>
  <si>
    <t>HPumpe red</t>
  </si>
  <si>
    <t>27E9</t>
  </si>
  <si>
    <t>37E9</t>
  </si>
  <si>
    <t>47E9</t>
  </si>
  <si>
    <t>19</t>
  </si>
  <si>
    <t>Estrich Prgm</t>
  </si>
  <si>
    <t>27F1</t>
  </si>
  <si>
    <t>37F1</t>
  </si>
  <si>
    <t>47F1</t>
  </si>
  <si>
    <t>Zeitlimit Party</t>
  </si>
  <si>
    <t>27F2</t>
  </si>
  <si>
    <t>37F2</t>
  </si>
  <si>
    <t>47F2</t>
  </si>
  <si>
    <t>08</t>
  </si>
  <si>
    <t>UPumpe Nachlauf (H)</t>
  </si>
  <si>
    <t>27F5</t>
  </si>
  <si>
    <t>37F5</t>
  </si>
  <si>
    <t>47F5</t>
  </si>
  <si>
    <t>UPumpe WW</t>
  </si>
  <si>
    <t>27F6</t>
  </si>
  <si>
    <t>37F6</t>
  </si>
  <si>
    <t>47F6</t>
  </si>
  <si>
    <t>UPumpe Abschalt</t>
  </si>
  <si>
    <t>27F7</t>
  </si>
  <si>
    <t>37F7</t>
  </si>
  <si>
    <t>47F7</t>
  </si>
  <si>
    <t>Aufhebung red</t>
  </si>
  <si>
    <t>27F8</t>
  </si>
  <si>
    <t>37F8</t>
  </si>
  <si>
    <t>47F8</t>
  </si>
  <si>
    <t>F6</t>
  </si>
  <si>
    <t>Anhebung red</t>
  </si>
  <si>
    <t>27F9</t>
  </si>
  <si>
    <t>37F9</t>
  </si>
  <si>
    <t>47F9</t>
  </si>
  <si>
    <t>E2</t>
  </si>
  <si>
    <t>F8</t>
  </si>
  <si>
    <t>VL soll+ (temp)</t>
  </si>
  <si>
    <t>27FA</t>
  </si>
  <si>
    <t>37FA</t>
  </si>
  <si>
    <t>47FA</t>
  </si>
  <si>
    <t>VL soll+ (Zeit)</t>
  </si>
  <si>
    <t>27FB</t>
  </si>
  <si>
    <t>37FB</t>
  </si>
  <si>
    <t>47FB</t>
  </si>
  <si>
    <t>VList (A1,M2,M3)</t>
  </si>
  <si>
    <t>2900</t>
  </si>
  <si>
    <t>3900</t>
  </si>
  <si>
    <t>4900</t>
  </si>
  <si>
    <t>1D01</t>
  </si>
  <si>
    <t>2902</t>
  </si>
  <si>
    <t>3902</t>
  </si>
  <si>
    <t>4902</t>
  </si>
  <si>
    <t>2904</t>
  </si>
  <si>
    <t>3904</t>
  </si>
  <si>
    <t>4904</t>
  </si>
  <si>
    <t>06</t>
  </si>
  <si>
    <t>2905</t>
  </si>
  <si>
    <t>3905</t>
  </si>
  <si>
    <t>4905</t>
  </si>
  <si>
    <t>HKPumpe (ein/aus)</t>
  </si>
  <si>
    <t>2906</t>
  </si>
  <si>
    <t>3906</t>
  </si>
  <si>
    <t>4906</t>
  </si>
  <si>
    <t>KT soll, Limit???</t>
  </si>
  <si>
    <t>5300</t>
  </si>
  <si>
    <t>30</t>
  </si>
  <si>
    <t>5512</t>
  </si>
  <si>
    <t>5513</t>
  </si>
  <si>
    <t>Anforderung???, WW od Hz</t>
  </si>
  <si>
    <t>5515</t>
  </si>
  <si>
    <t>AT ged</t>
  </si>
  <si>
    <t>5523</t>
  </si>
  <si>
    <t>AT ist glatt!</t>
  </si>
  <si>
    <t>5525</t>
  </si>
  <si>
    <t>AT mix</t>
  </si>
  <si>
    <t>5527</t>
  </si>
  <si>
    <t>5530</t>
  </si>
  <si>
    <t>5531</t>
  </si>
  <si>
    <t>aus+P, WW</t>
  </si>
  <si>
    <t>5532</t>
  </si>
  <si>
    <t>040700F01D0100000000000601</t>
  </si>
  <si>
    <t>Heizen???</t>
  </si>
  <si>
    <t>5556</t>
  </si>
  <si>
    <t>01EA0100</t>
  </si>
  <si>
    <t>KT soll (min 5)</t>
  </si>
  <si>
    <t>555A</t>
  </si>
  <si>
    <t>555C</t>
  </si>
  <si>
    <t>55CE</t>
  </si>
  <si>
    <t>55CF</t>
  </si>
  <si>
    <t>Service Modus???</t>
  </si>
  <si>
    <t>55D0</t>
  </si>
  <si>
    <t>400043</t>
  </si>
  <si>
    <t>Verbrauch (1 Byte)</t>
  </si>
  <si>
    <t>55D3</t>
  </si>
  <si>
    <t>1AAFB36800210B6200</t>
  </si>
  <si>
    <t>aus+P, Brenner ein</t>
  </si>
  <si>
    <t>55DC</t>
  </si>
  <si>
    <t>Brenner soll??</t>
  </si>
  <si>
    <t>55DD</t>
  </si>
  <si>
    <t>21</t>
  </si>
  <si>
    <t>55DE</t>
  </si>
  <si>
    <t>0B</t>
  </si>
  <si>
    <t>55DF</t>
  </si>
  <si>
    <t>62</t>
  </si>
  <si>
    <t>55E0</t>
  </si>
  <si>
    <t>01EA010000BE0000053CEA010000430D0200000000E803</t>
  </si>
  <si>
    <t>55FA</t>
  </si>
  <si>
    <t>EC</t>
  </si>
  <si>
    <t>55FB</t>
  </si>
  <si>
    <t>B901</t>
  </si>
  <si>
    <t>55FD</t>
  </si>
  <si>
    <t>55FE</t>
  </si>
  <si>
    <t>55FF</t>
  </si>
  <si>
    <t>Brenner Minpause</t>
  </si>
  <si>
    <t>5704</t>
  </si>
  <si>
    <t>KT max</t>
  </si>
  <si>
    <t>5706</t>
  </si>
  <si>
    <t>?</t>
  </si>
  <si>
    <t>5707</t>
  </si>
  <si>
    <t>5708</t>
  </si>
  <si>
    <t>Vorgabe</t>
  </si>
  <si>
    <t>570D</t>
  </si>
  <si>
    <t>570E</t>
  </si>
  <si>
    <t>5710</t>
  </si>
  <si>
    <t>Verbrennungsparam.</t>
  </si>
  <si>
    <t>5711</t>
  </si>
  <si>
    <t>5713</t>
  </si>
  <si>
    <t>5714</t>
  </si>
  <si>
    <t>5715</t>
  </si>
  <si>
    <t>571E</t>
  </si>
  <si>
    <t>FFFFFF</t>
  </si>
  <si>
    <t>Wartungsintervall</t>
  </si>
  <si>
    <t>5721</t>
  </si>
  <si>
    <t>Brennerwartung</t>
  </si>
  <si>
    <t>5723</t>
  </si>
  <si>
    <t>Wartungsanzeige</t>
  </si>
  <si>
    <t>5724</t>
  </si>
  <si>
    <t>5725</t>
  </si>
  <si>
    <t>5726</t>
  </si>
  <si>
    <t>Intervallzündung</t>
  </si>
  <si>
    <t>5728</t>
  </si>
  <si>
    <t>5729</t>
  </si>
  <si>
    <t>Kennung Externe Erweiterung</t>
  </si>
  <si>
    <t>572E</t>
  </si>
  <si>
    <t>Entlüftung/Befüllung</t>
  </si>
  <si>
    <t>572F</t>
  </si>
  <si>
    <t>UPumpe gereg.</t>
  </si>
  <si>
    <t>5730</t>
  </si>
  <si>
    <t>UPumpe soll</t>
  </si>
  <si>
    <t>5731</t>
  </si>
  <si>
    <t>5735</t>
  </si>
  <si>
    <t>Brennersteuerung</t>
  </si>
  <si>
    <t>5738</t>
  </si>
  <si>
    <t>Brenner?</t>
  </si>
  <si>
    <t>5740</t>
  </si>
  <si>
    <t>5741</t>
  </si>
  <si>
    <t>5B</t>
  </si>
  <si>
    <t>5742</t>
  </si>
  <si>
    <t>3F</t>
  </si>
  <si>
    <t>5743</t>
  </si>
  <si>
    <t>4B</t>
  </si>
  <si>
    <t>Tageszähler??? (K)</t>
  </si>
  <si>
    <t>5744</t>
  </si>
  <si>
    <t>5745</t>
  </si>
  <si>
    <t>5C</t>
  </si>
  <si>
    <t>Wartungszähler??? (K)</t>
  </si>
  <si>
    <t>5746</t>
  </si>
  <si>
    <t>5747</t>
  </si>
  <si>
    <t>7F</t>
  </si>
  <si>
    <t>5748</t>
  </si>
  <si>
    <t>WW soll Einstellung</t>
  </si>
  <si>
    <t>6300</t>
  </si>
  <si>
    <t>2D</t>
  </si>
  <si>
    <t>6301</t>
  </si>
  <si>
    <t>WW soll Vorgabe</t>
  </si>
  <si>
    <t>6500</t>
  </si>
  <si>
    <t>KT soll bei WW</t>
  </si>
  <si>
    <t>6502</t>
  </si>
  <si>
    <t>650A</t>
  </si>
  <si>
    <t>Party?</t>
  </si>
  <si>
    <t>650C</t>
  </si>
  <si>
    <t>650D</t>
  </si>
  <si>
    <t>6512</t>
  </si>
  <si>
    <t>WW Anforderung, Speicherladepumpe</t>
  </si>
  <si>
    <t>6513</t>
  </si>
  <si>
    <t>Zirkupumpe</t>
  </si>
  <si>
    <t>6515</t>
  </si>
  <si>
    <t>WW Bereitung???</t>
  </si>
  <si>
    <t>6517</t>
  </si>
  <si>
    <t>6550</t>
  </si>
  <si>
    <t>Nachladeunterdrückung</t>
  </si>
  <si>
    <t>6551</t>
  </si>
  <si>
    <t>6552</t>
  </si>
  <si>
    <t>6553</t>
  </si>
  <si>
    <t>655C</t>
  </si>
  <si>
    <t>6560</t>
  </si>
  <si>
    <t>6564</t>
  </si>
  <si>
    <t>FF7F</t>
  </si>
  <si>
    <t>6566</t>
  </si>
  <si>
    <t>6568</t>
  </si>
  <si>
    <t>656A</t>
  </si>
  <si>
    <t>656B</t>
  </si>
  <si>
    <t>010000000000</t>
  </si>
  <si>
    <t>6571</t>
  </si>
  <si>
    <t>02000000000000FF7FFF7F0000</t>
  </si>
  <si>
    <t>6585</t>
  </si>
  <si>
    <t>Betrieb? WW Anforderung?</t>
  </si>
  <si>
    <t>65E0</t>
  </si>
  <si>
    <t>11050828000000000000000000</t>
  </si>
  <si>
    <t>WW Temp Limit</t>
  </si>
  <si>
    <t>6756</t>
  </si>
  <si>
    <t>Legionellen</t>
  </si>
  <si>
    <t>6758</t>
  </si>
  <si>
    <t>36</t>
  </si>
  <si>
    <t>WW min</t>
  </si>
  <si>
    <t>6759</t>
  </si>
  <si>
    <t>WW mit Hydr Weiche</t>
  </si>
  <si>
    <t>675B</t>
  </si>
  <si>
    <t>UPumpe sperren</t>
  </si>
  <si>
    <t>675E</t>
  </si>
  <si>
    <t>UPumpe anfordern</t>
  </si>
  <si>
    <t>675F</t>
  </si>
  <si>
    <t>Diff KT/WW soll</t>
  </si>
  <si>
    <t>6760</t>
  </si>
  <si>
    <t>07</t>
  </si>
  <si>
    <t>UPumpe Nachlauf</t>
  </si>
  <si>
    <t>6762</t>
  </si>
  <si>
    <t>WW Intervall</t>
  </si>
  <si>
    <t>6763</t>
  </si>
  <si>
    <t>U-Ventil Bauart</t>
  </si>
  <si>
    <t>6765</t>
  </si>
  <si>
    <t>Nachheizunterdr.</t>
  </si>
  <si>
    <t>6767</t>
  </si>
  <si>
    <t>UPumpe soll(WW)</t>
  </si>
  <si>
    <t>676C</t>
  </si>
  <si>
    <t>23</t>
  </si>
  <si>
    <t>Anzapffunktion</t>
  </si>
  <si>
    <t>676D</t>
  </si>
  <si>
    <t>WW max</t>
  </si>
  <si>
    <t>676F</t>
  </si>
  <si>
    <t>11</t>
  </si>
  <si>
    <t>Zirku  1.Sollwert</t>
  </si>
  <si>
    <t>6771</t>
  </si>
  <si>
    <t>Zirku  2.Sollwert</t>
  </si>
  <si>
    <t>6772</t>
  </si>
  <si>
    <t>6773</t>
  </si>
  <si>
    <t>6900</t>
  </si>
  <si>
    <t>Brenner ein? Für WW, normal/Legionellen</t>
  </si>
  <si>
    <t>6910</t>
  </si>
  <si>
    <t>7300</t>
  </si>
  <si>
    <t>7301</t>
  </si>
  <si>
    <t>7302</t>
  </si>
  <si>
    <t>7303</t>
  </si>
  <si>
    <t>7310</t>
  </si>
  <si>
    <t>7311</t>
  </si>
  <si>
    <t>7312</t>
  </si>
  <si>
    <t>7313</t>
  </si>
  <si>
    <t>7320</t>
  </si>
  <si>
    <t>0E</t>
  </si>
  <si>
    <t>7321</t>
  </si>
  <si>
    <t>7322</t>
  </si>
  <si>
    <t>7323</t>
  </si>
  <si>
    <t>7324</t>
  </si>
  <si>
    <t>7325</t>
  </si>
  <si>
    <t>1E</t>
  </si>
  <si>
    <t>7330</t>
  </si>
  <si>
    <t>7332</t>
  </si>
  <si>
    <t>0300</t>
  </si>
  <si>
    <t>7334</t>
  </si>
  <si>
    <t>7336</t>
  </si>
  <si>
    <t>Brenner max</t>
  </si>
  <si>
    <t>7340</t>
  </si>
  <si>
    <t>7341</t>
  </si>
  <si>
    <t>7342</t>
  </si>
  <si>
    <t>74</t>
  </si>
  <si>
    <t>7343</t>
  </si>
  <si>
    <t>7360</t>
  </si>
  <si>
    <t>001455006E00620065006E00750074007A00740020002000200020002000200020002000000000000000</t>
  </si>
  <si>
    <t>738A</t>
  </si>
  <si>
    <t>001446004200480020002000200020002000200020002000200020002000200020002000000000000000</t>
  </si>
  <si>
    <t>7500</t>
  </si>
  <si>
    <t>7501</t>
  </si>
  <si>
    <t>Fehlerhistorie, 1Byte: Fehlercode (00), 8Byte: Datum (2015-08-08 Sa 12:24:04)</t>
  </si>
  <si>
    <t>7507</t>
  </si>
  <si>
    <t>002015080806122404</t>
  </si>
  <si>
    <t>Fehlerhistorie</t>
  </si>
  <si>
    <t>7510</t>
  </si>
  <si>
    <t>7519</t>
  </si>
  <si>
    <t>7522</t>
  </si>
  <si>
    <t>752B</t>
  </si>
  <si>
    <t>7534</t>
  </si>
  <si>
    <t>753D</t>
  </si>
  <si>
    <t>7546</t>
  </si>
  <si>
    <t>754F</t>
  </si>
  <si>
    <t>7558</t>
  </si>
  <si>
    <t>7561</t>
  </si>
  <si>
    <t>00000000000000000000</t>
  </si>
  <si>
    <t>756C</t>
  </si>
  <si>
    <t>64FC0054</t>
  </si>
  <si>
    <t>7570</t>
  </si>
  <si>
    <t>C5CD7901</t>
  </si>
  <si>
    <t>7574</t>
  </si>
  <si>
    <t>7580</t>
  </si>
  <si>
    <t>7590</t>
  </si>
  <si>
    <t>7599</t>
  </si>
  <si>
    <t>75A2</t>
  </si>
  <si>
    <t>75AB</t>
  </si>
  <si>
    <t>75B4</t>
  </si>
  <si>
    <t>75BD</t>
  </si>
  <si>
    <t>75C6</t>
  </si>
  <si>
    <t>75CF</t>
  </si>
  <si>
    <t>75D8</t>
  </si>
  <si>
    <t>75E1</t>
  </si>
  <si>
    <t>75EA</t>
  </si>
  <si>
    <t>75F3</t>
  </si>
  <si>
    <t>75FC</t>
  </si>
  <si>
    <t>7605</t>
  </si>
  <si>
    <t>760E</t>
  </si>
  <si>
    <t>7617</t>
  </si>
  <si>
    <t>7620</t>
  </si>
  <si>
    <t>7629</t>
  </si>
  <si>
    <t>7632</t>
  </si>
  <si>
    <t>763B</t>
  </si>
  <si>
    <t>7650</t>
  </si>
  <si>
    <t>7651</t>
  </si>
  <si>
    <t>7652</t>
  </si>
  <si>
    <t>33</t>
  </si>
  <si>
    <t>7653</t>
  </si>
  <si>
    <t>7654</t>
  </si>
  <si>
    <t>02FF</t>
  </si>
  <si>
    <t>Codierstecker 2341</t>
  </si>
  <si>
    <t>7656</t>
  </si>
  <si>
    <t>23410102</t>
  </si>
  <si>
    <t>UPumpe (A1), Status + Lstg %</t>
  </si>
  <si>
    <t>7660</t>
  </si>
  <si>
    <t>0132</t>
  </si>
  <si>
    <t>WW / Heizen</t>
  </si>
  <si>
    <t>7662</t>
  </si>
  <si>
    <t>HKPumpe (ein/aus) A1+Drehzahl</t>
  </si>
  <si>
    <t>7663</t>
  </si>
  <si>
    <t>HKPumpe (ein/aus) M2+Drehzahl</t>
  </si>
  <si>
    <t>7665</t>
  </si>
  <si>
    <t>0117</t>
  </si>
  <si>
    <t>7667</t>
  </si>
  <si>
    <t>7670</t>
  </si>
  <si>
    <t>011153007F000000000F004B000001</t>
  </si>
  <si>
    <t>7680</t>
  </si>
  <si>
    <t>7682</t>
  </si>
  <si>
    <t>7684</t>
  </si>
  <si>
    <t>7686</t>
  </si>
  <si>
    <t>Anlageausführung</t>
  </si>
  <si>
    <t>7700</t>
  </si>
  <si>
    <t>Anlagentyp</t>
  </si>
  <si>
    <t>7701</t>
  </si>
  <si>
    <t>Erweiterung AM1</t>
  </si>
  <si>
    <t>7732</t>
  </si>
  <si>
    <t>Ausgang A1</t>
  </si>
  <si>
    <t>7733</t>
  </si>
  <si>
    <t>Ausgang A2</t>
  </si>
  <si>
    <t>7734</t>
  </si>
  <si>
    <t>Erweiterung EA1</t>
  </si>
  <si>
    <t>7735</t>
  </si>
  <si>
    <t>Ausgang 157</t>
  </si>
  <si>
    <t>7736</t>
  </si>
  <si>
    <t>7737</t>
  </si>
  <si>
    <t>Eingang DE1</t>
  </si>
  <si>
    <t>773A</t>
  </si>
  <si>
    <t>Eingang DE2</t>
  </si>
  <si>
    <t>773B</t>
  </si>
  <si>
    <t>Eingang DE3</t>
  </si>
  <si>
    <t>773C</t>
  </si>
  <si>
    <t>Laufz Zirk</t>
  </si>
  <si>
    <t>773D</t>
  </si>
  <si>
    <t>773E</t>
  </si>
  <si>
    <t>773F</t>
  </si>
  <si>
    <t>Reglervariante</t>
  </si>
  <si>
    <t>7750</t>
  </si>
  <si>
    <t>UPumpe Wärmeanf.</t>
  </si>
  <si>
    <t>7751</t>
  </si>
  <si>
    <t>VL Temp Sensor</t>
  </si>
  <si>
    <t>7752</t>
  </si>
  <si>
    <t>Ausgang 28</t>
  </si>
  <si>
    <t>7753</t>
  </si>
  <si>
    <t>Solaranlage</t>
  </si>
  <si>
    <t>7754</t>
  </si>
  <si>
    <t>AT Korrektur</t>
  </si>
  <si>
    <t>776E</t>
  </si>
  <si>
    <t>24</t>
  </si>
  <si>
    <t>LON vorhanden</t>
  </si>
  <si>
    <t>7776</t>
  </si>
  <si>
    <t>LON TN-#</t>
  </si>
  <si>
    <t>7777</t>
  </si>
  <si>
    <t>7778</t>
  </si>
  <si>
    <t>LON Fehlermanager</t>
  </si>
  <si>
    <t>7779</t>
  </si>
  <si>
    <t>LON Uhrzeit</t>
  </si>
  <si>
    <t>777B</t>
  </si>
  <si>
    <t>777D</t>
  </si>
  <si>
    <t>777E</t>
  </si>
  <si>
    <t>Parteien</t>
  </si>
  <si>
    <t>777F</t>
  </si>
  <si>
    <t>Verzögerung Störungsmeld.</t>
  </si>
  <si>
    <t>7780</t>
  </si>
  <si>
    <t>Sommerzeit</t>
  </si>
  <si>
    <t>7781</t>
  </si>
  <si>
    <t>Erdgas/Flüssiggas</t>
  </si>
  <si>
    <t>7782</t>
  </si>
  <si>
    <t>7783</t>
  </si>
  <si>
    <t>7784</t>
  </si>
  <si>
    <t>7785</t>
  </si>
  <si>
    <t>7786</t>
  </si>
  <si>
    <t>7787</t>
  </si>
  <si>
    <t>Temperaturskala</t>
  </si>
  <si>
    <t>7788</t>
  </si>
  <si>
    <t>7789</t>
  </si>
  <si>
    <t>A0</t>
  </si>
  <si>
    <t>Zusatzparameter</t>
  </si>
  <si>
    <t>778A</t>
  </si>
  <si>
    <t>B0</t>
  </si>
  <si>
    <t>EEPROM Status</t>
  </si>
  <si>
    <t>778B</t>
  </si>
  <si>
    <t>SW Version (1)</t>
  </si>
  <si>
    <t>778C</t>
  </si>
  <si>
    <t>SW Version (2)</t>
  </si>
  <si>
    <t>778D</t>
  </si>
  <si>
    <t>EEPROM Fehler</t>
  </si>
  <si>
    <t>778E</t>
  </si>
  <si>
    <t>Bediensperre</t>
  </si>
  <si>
    <t>778F</t>
  </si>
  <si>
    <t>Dämpfung</t>
  </si>
  <si>
    <t>7790</t>
  </si>
  <si>
    <t>A4</t>
  </si>
  <si>
    <t>Open Therm</t>
  </si>
  <si>
    <t>7794</t>
  </si>
  <si>
    <t>Vitocom 100</t>
  </si>
  <si>
    <t>7795</t>
  </si>
  <si>
    <t>LON Aussentemperatur</t>
  </si>
  <si>
    <t>7797</t>
  </si>
  <si>
    <t>Anlagennummer</t>
  </si>
  <si>
    <t>7798</t>
  </si>
  <si>
    <t>7799</t>
  </si>
  <si>
    <t>779A</t>
  </si>
  <si>
    <t>VL Soll ext</t>
  </si>
  <si>
    <t>779B</t>
  </si>
  <si>
    <t>46</t>
  </si>
  <si>
    <t>LON Intervall</t>
  </si>
  <si>
    <t>779C</t>
  </si>
  <si>
    <t>779D</t>
  </si>
  <si>
    <t>779E</t>
  </si>
  <si>
    <t>Diff temp Mischer</t>
  </si>
  <si>
    <t>779F</t>
  </si>
  <si>
    <t>09</t>
  </si>
  <si>
    <t>7900</t>
  </si>
  <si>
    <t>C878FF6C</t>
  </si>
  <si>
    <t>8666</t>
  </si>
  <si>
    <t>8682</t>
  </si>
  <si>
    <t>8683</t>
  </si>
  <si>
    <t>8684</t>
  </si>
  <si>
    <t>8685</t>
  </si>
  <si>
    <t>8686</t>
  </si>
  <si>
    <t>8687</t>
  </si>
  <si>
    <t>Betriebsdauer: Zeit, seit Inbetriebnahme</t>
  </si>
  <si>
    <t>8688</t>
  </si>
  <si>
    <t>9824A409</t>
  </si>
  <si>
    <t>868E</t>
  </si>
  <si>
    <t>8690</t>
  </si>
  <si>
    <t>FFFFFFFFFFFFFFFFFFFFFFFFFFFFFFFFFFFFFFFFFFFFFFFFFFFFFFFFFFFFFFFFFFFFFFFFFFFFFFFFFFFFFFFFFFFFFFFFFFFFFFFFFFFFFF</t>
  </si>
  <si>
    <t>Heizleistung max</t>
  </si>
  <si>
    <t>8832</t>
  </si>
  <si>
    <t>13</t>
  </si>
  <si>
    <t>8833</t>
  </si>
  <si>
    <t>FF</t>
  </si>
  <si>
    <t>8834</t>
  </si>
  <si>
    <t>FFFFFFFFFFFFFFFFFFFFFFFFFFFFFFFFFFFFFFFFFFFFFFFFFFFFFFFF</t>
  </si>
  <si>
    <t>8850</t>
  </si>
  <si>
    <t>8851</t>
  </si>
  <si>
    <t>8852</t>
  </si>
  <si>
    <t>3E</t>
  </si>
  <si>
    <t>8853</t>
  </si>
  <si>
    <t>8854</t>
  </si>
  <si>
    <t>8855</t>
  </si>
  <si>
    <t>8856</t>
  </si>
  <si>
    <t>8857</t>
  </si>
  <si>
    <t>8858</t>
  </si>
  <si>
    <t>4A</t>
  </si>
  <si>
    <t>8859</t>
  </si>
  <si>
    <t>885A</t>
  </si>
  <si>
    <t>44</t>
  </si>
  <si>
    <t>885B</t>
  </si>
  <si>
    <t>885C</t>
  </si>
  <si>
    <t>5D</t>
  </si>
  <si>
    <t>885D</t>
  </si>
  <si>
    <t>885F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</si>
  <si>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</si>
  <si>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</si>
  <si>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</si>
  <si>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</si>
  <si>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</si>
  <si>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</si>
  <si>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</si>
  <si>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</si>
  <si>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</si>
  <si>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</si>
  <si>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47</t>
  </si>
  <si>
    <t>886A</t>
  </si>
  <si>
    <t>886B</t>
  </si>
  <si>
    <t>886C</t>
  </si>
  <si>
    <t>886D</t>
  </si>
  <si>
    <t>886E</t>
  </si>
  <si>
    <t>886F</t>
  </si>
  <si>
    <t>8870</t>
  </si>
  <si>
    <t>8871</t>
  </si>
  <si>
    <t>8872</t>
  </si>
  <si>
    <t>8873</t>
  </si>
  <si>
    <t>18</t>
  </si>
  <si>
    <t>8874</t>
  </si>
  <si>
    <t>8875</t>
  </si>
  <si>
    <t>8876</t>
  </si>
  <si>
    <t>8877</t>
  </si>
  <si>
    <t>8878</t>
  </si>
  <si>
    <t>8879</t>
  </si>
  <si>
    <t>887A</t>
  </si>
  <si>
    <t>887B</t>
  </si>
  <si>
    <t>887C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</si>
  <si>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</si>
  <si>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</si>
  <si>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</si>
  <si>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</si>
  <si>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</si>
  <si>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</si>
  <si>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</si>
  <si>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</si>
  <si>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</si>
  <si>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</si>
  <si>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54</t>
  </si>
  <si>
    <t>888A</t>
  </si>
  <si>
    <t>888B</t>
  </si>
  <si>
    <t>888C</t>
  </si>
  <si>
    <t>888D</t>
  </si>
  <si>
    <t>888E</t>
  </si>
  <si>
    <t>888F</t>
  </si>
  <si>
    <t>8891</t>
  </si>
  <si>
    <t>151B222B343D47515B64</t>
  </si>
  <si>
    <t>88A0</t>
  </si>
  <si>
    <t>88D0</t>
  </si>
  <si>
    <t>88D1</t>
  </si>
  <si>
    <t>88D2</t>
  </si>
  <si>
    <t>88D3</t>
  </si>
  <si>
    <t>88D4</t>
  </si>
  <si>
    <t>88D5</t>
  </si>
  <si>
    <t>88D6</t>
  </si>
  <si>
    <t>88D7</t>
  </si>
  <si>
    <t>88D8</t>
  </si>
  <si>
    <t>88D9</t>
  </si>
  <si>
    <t>88DA</t>
  </si>
  <si>
    <t>88DB</t>
  </si>
  <si>
    <t>88DC</t>
  </si>
  <si>
    <t>88DD</t>
  </si>
  <si>
    <t>88DE</t>
  </si>
  <si>
    <t>A000</t>
  </si>
  <si>
    <t>000000000000000000</t>
  </si>
  <si>
    <t>A009</t>
  </si>
  <si>
    <t>000000000000</t>
  </si>
  <si>
    <t>A00F</t>
  </si>
  <si>
    <t>A011</t>
  </si>
  <si>
    <t>00000000000000</t>
  </si>
  <si>
    <t>A018</t>
  </si>
  <si>
    <t>A01C</t>
  </si>
  <si>
    <t>A020</t>
  </si>
  <si>
    <t>A03D</t>
  </si>
  <si>
    <t>A100</t>
  </si>
  <si>
    <t>5802</t>
  </si>
  <si>
    <t>A102</t>
  </si>
  <si>
    <t>A103</t>
  </si>
  <si>
    <t>A10A</t>
  </si>
  <si>
    <t>00000000000000000000000000000000000000000000000000000000000000</t>
  </si>
  <si>
    <t>ATist</t>
  </si>
  <si>
    <t>A129</t>
  </si>
  <si>
    <t>7003</t>
  </si>
  <si>
    <t>Datum</t>
  </si>
  <si>
    <t>A12B</t>
  </si>
  <si>
    <t>DF070A10120E0A</t>
  </si>
  <si>
    <t>Datum+???</t>
  </si>
  <si>
    <t>A132</t>
  </si>
  <si>
    <t>00000000000000000000000019172101DF070A10120E0A000000000000</t>
  </si>
  <si>
    <t>ATist wie A129</t>
  </si>
  <si>
    <t>A14F</t>
  </si>
  <si>
    <t>Party status???</t>
  </si>
  <si>
    <t>A152</t>
  </si>
  <si>
    <t>B210</t>
  </si>
  <si>
    <t>A300</t>
  </si>
  <si>
    <t>Mischer (M2)?</t>
  </si>
  <si>
    <t>A302</t>
  </si>
  <si>
    <t>KT soll (min 0)</t>
  </si>
  <si>
    <t>A303</t>
  </si>
  <si>
    <t>2413</t>
  </si>
  <si>
    <t>Brenner Lstg + Status</t>
  </si>
  <si>
    <t>A305</t>
  </si>
  <si>
    <t>2801</t>
  </si>
  <si>
    <t>A307</t>
  </si>
  <si>
    <t>A309</t>
  </si>
  <si>
    <t>800C</t>
  </si>
  <si>
    <t>A30B</t>
  </si>
  <si>
    <t>0000503821023C000A00</t>
  </si>
  <si>
    <t>A340</t>
  </si>
  <si>
    <t>00005000</t>
  </si>
  <si>
    <t>wie A303</t>
  </si>
  <si>
    <t>A346</t>
  </si>
  <si>
    <t>24130000000000000000</t>
  </si>
  <si>
    <t>A380</t>
  </si>
  <si>
    <t>A382</t>
  </si>
  <si>
    <t>A383</t>
  </si>
  <si>
    <t>A385</t>
  </si>
  <si>
    <t>Brenner ist,mehr Info</t>
  </si>
  <si>
    <t>A38F</t>
  </si>
  <si>
    <t>wie A307</t>
  </si>
  <si>
    <t>A391</t>
  </si>
  <si>
    <t>KT ist (wie A309)</t>
  </si>
  <si>
    <t>A393</t>
  </si>
  <si>
    <t>wie A30B</t>
  </si>
  <si>
    <t>A395</t>
  </si>
  <si>
    <t>A39B</t>
  </si>
  <si>
    <t xml:space="preserve">Wwsoll </t>
  </si>
  <si>
    <t>A3C0</t>
  </si>
  <si>
    <t>8813</t>
  </si>
  <si>
    <t>A3C2</t>
  </si>
  <si>
    <t>Wwist</t>
  </si>
  <si>
    <t>A3C3</t>
  </si>
  <si>
    <t>4E11</t>
  </si>
  <si>
    <t>A3C5</t>
  </si>
  <si>
    <t>A400</t>
  </si>
  <si>
    <t>A401</t>
  </si>
  <si>
    <t>D007</t>
  </si>
  <si>
    <t>A403</t>
  </si>
  <si>
    <t>A405</t>
  </si>
  <si>
    <t>A406</t>
  </si>
  <si>
    <t>A440</t>
  </si>
  <si>
    <t>A441</t>
  </si>
  <si>
    <t>A443</t>
  </si>
  <si>
    <t>A445</t>
  </si>
  <si>
    <t>RT soll aktuell (incl. Nachtabs)</t>
  </si>
  <si>
    <t>A446</t>
  </si>
  <si>
    <t>3408</t>
  </si>
  <si>
    <t>A480</t>
  </si>
  <si>
    <t>A481</t>
  </si>
  <si>
    <t>A483</t>
  </si>
  <si>
    <t>A485</t>
  </si>
  <si>
    <t>A486</t>
  </si>
  <si>
    <t>AF02</t>
  </si>
  <si>
    <t>AF80</t>
  </si>
  <si>
    <t>C000</t>
  </si>
  <si>
    <t>39393939393939</t>
  </si>
  <si>
    <t>C007</t>
  </si>
  <si>
    <t>C00E</t>
  </si>
  <si>
    <t>C015</t>
  </si>
  <si>
    <t>C01C</t>
  </si>
  <si>
    <t>C023</t>
  </si>
  <si>
    <t>C02A</t>
  </si>
  <si>
    <t>C100</t>
  </si>
  <si>
    <t>C110</t>
  </si>
  <si>
    <t>C120</t>
  </si>
  <si>
    <t>C130</t>
  </si>
  <si>
    <t>C140</t>
  </si>
  <si>
    <t>C150</t>
  </si>
  <si>
    <t>C160</t>
  </si>
  <si>
    <t>Solar Pumpe?</t>
  </si>
  <si>
    <t>CF00</t>
  </si>
  <si>
    <t>Solar?</t>
  </si>
  <si>
    <t>CF01</t>
  </si>
  <si>
    <t>CF02</t>
  </si>
  <si>
    <t>CF03</t>
  </si>
  <si>
    <t>CF04</t>
  </si>
  <si>
    <t>CF05</t>
  </si>
  <si>
    <t>CF06</t>
  </si>
  <si>
    <t>CF07</t>
  </si>
  <si>
    <t>CF08</t>
  </si>
  <si>
    <t>CF09</t>
  </si>
  <si>
    <t>CF0A</t>
  </si>
  <si>
    <t>CF0B</t>
  </si>
  <si>
    <t>CF0C</t>
  </si>
  <si>
    <t>CF0D</t>
  </si>
  <si>
    <t>CF0E</t>
  </si>
  <si>
    <t>CF0F</t>
  </si>
  <si>
    <t>CF10</t>
  </si>
  <si>
    <t>CF11</t>
  </si>
  <si>
    <t>CF12</t>
  </si>
  <si>
    <t>CF13</t>
  </si>
  <si>
    <t>CF14</t>
  </si>
  <si>
    <t>CF15</t>
  </si>
  <si>
    <t>CF16</t>
  </si>
  <si>
    <t>CF17</t>
  </si>
  <si>
    <t>CF18</t>
  </si>
  <si>
    <t>CF19</t>
  </si>
  <si>
    <t>CF1A</t>
  </si>
  <si>
    <t>CF1B</t>
  </si>
  <si>
    <t>CF1C</t>
  </si>
  <si>
    <t>CF1D</t>
  </si>
  <si>
    <t>CF1E</t>
  </si>
  <si>
    <t>CF1F</t>
  </si>
  <si>
    <t>CF20</t>
  </si>
  <si>
    <t>CF21</t>
  </si>
  <si>
    <t>CF22</t>
  </si>
  <si>
    <t>CF23</t>
  </si>
  <si>
    <t>CF24</t>
  </si>
  <si>
    <t>CF25</t>
  </si>
  <si>
    <t>CF26</t>
  </si>
  <si>
    <t>CF27</t>
  </si>
  <si>
    <t>CF28</t>
  </si>
  <si>
    <t>CF29</t>
  </si>
  <si>
    <t>CF2A</t>
  </si>
  <si>
    <t>CF2B</t>
  </si>
  <si>
    <t>CF2C</t>
  </si>
  <si>
    <t>CF2D</t>
  </si>
  <si>
    <t>CF2E</t>
  </si>
  <si>
    <t>CF2F</t>
  </si>
  <si>
    <t>CF30</t>
  </si>
  <si>
    <t>0000000000000000000000000000000000000000000000000000000000000000</t>
  </si>
  <si>
    <t>CF50</t>
  </si>
  <si>
    <t>00000000000000000000000000000000</t>
  </si>
  <si>
    <t>CF70</t>
  </si>
  <si>
    <t>0000000000000000000000000000000000000000</t>
  </si>
  <si>
    <t>CF90</t>
  </si>
  <si>
    <t>0000000082820000000000000000000000000000</t>
  </si>
  <si>
    <t>CFB0</t>
  </si>
  <si>
    <t>FFFFFFFFFFFFFFFFFFFFFFFFFFFFFFFFFFFFFFFFFFFFFFFFFFFFFFFFFFFFFFFF</t>
  </si>
  <si>
    <t>CFD0</t>
  </si>
  <si>
    <t>F000</t>
  </si>
  <si>
    <t>Herstellernr</t>
  </si>
  <si>
    <t>F010</t>
  </si>
  <si>
    <t>37343234393731303032323131313035</t>
  </si>
  <si>
    <t>F020</t>
  </si>
  <si>
    <t>F022</t>
  </si>
  <si>
    <t>F024</t>
  </si>
  <si>
    <t>F026</t>
  </si>
  <si>
    <t>F028</t>
  </si>
  <si>
    <t>F02A</t>
  </si>
  <si>
    <t>F02C</t>
  </si>
  <si>
    <t>F02E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</si>
</sst>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33CC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left"/>
    </xf>
    <xf numFmtId="49" fontId="0" fillId="3" borderId="0" xfId="0" applyNumberFormat="1" applyFill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4" borderId="0" xfId="0" applyFill="1" applyAlignment="1">
      <alignment horizontal="left"/>
    </xf>
    <xf numFmtId="0" fontId="0" fillId="0" borderId="0" xfId="0" applyNumberFormat="1" applyAlignment="1"/>
    <xf numFmtId="0" fontId="0" fillId="0" borderId="0" xfId="0" applyNumberFormat="1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/>
    <xf numFmtId="49" fontId="0" fillId="0" borderId="0" xfId="0" applyNumberFormat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9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10" borderId="0" xfId="0" applyFill="1" applyAlignment="1">
      <alignment horizontal="left"/>
    </xf>
    <xf numFmtId="0" fontId="4" fillId="5" borderId="0" xfId="0" applyFont="1" applyFill="1" applyAlignment="1">
      <alignment horizontal="left"/>
    </xf>
    <xf numFmtId="0" fontId="0" fillId="5" borderId="0" xfId="0" applyFill="1"/>
    <xf numFmtId="49" fontId="0" fillId="0" borderId="0" xfId="0" applyNumberFormat="1" applyAlignment="1"/>
    <xf numFmtId="0" fontId="0" fillId="0" borderId="0" xfId="0" applyNumberFormat="1"/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92"/>
  <sheetViews>
    <sheetView tabSelected="1" topLeftCell="B1" zoomScale="93" zoomScaleNormal="93" workbookViewId="0">
      <pane ySplit="2" topLeftCell="A657" activePane="bottomLeft" state="frozen"/>
      <selection pane="bottomLeft" activeCell="K356" sqref="K356:M357"/>
    </sheetView>
  </sheetViews>
  <sheetFormatPr baseColWidth="10" defaultRowHeight="15" x14ac:dyDescent="0.25"/>
  <cols>
    <col min="1" max="1" width="3.28515625" customWidth="1"/>
    <col min="2" max="2" width="74.140625" bestFit="1" customWidth="1"/>
    <col min="3" max="3" width="6" customWidth="1"/>
    <col min="4" max="5" width="6" style="34" customWidth="1"/>
    <col min="6" max="6" width="5.28515625" style="14" customWidth="1"/>
    <col min="7" max="7" width="18.42578125" style="14" customWidth="1"/>
    <col min="8" max="9" width="18.42578125" style="34" customWidth="1"/>
    <col min="10" max="10" width="5.42578125" bestFit="1" customWidth="1"/>
    <col min="11" max="11" width="10.7109375" style="28" customWidth="1"/>
    <col min="12" max="13" width="10.7109375" style="34" customWidth="1"/>
  </cols>
  <sheetData>
    <row r="1" spans="1:13" x14ac:dyDescent="0.25">
      <c r="A1" t="s">
        <v>0</v>
      </c>
      <c r="B1" s="1" t="s">
        <v>1</v>
      </c>
      <c r="C1" s="2" t="s">
        <v>2</v>
      </c>
      <c r="D1" s="2"/>
      <c r="E1" s="2"/>
      <c r="F1" s="3" t="s">
        <v>3</v>
      </c>
      <c r="G1" s="4" t="s">
        <v>4</v>
      </c>
      <c r="H1" s="4"/>
      <c r="I1" s="4"/>
      <c r="K1" s="5" t="s">
        <v>5</v>
      </c>
      <c r="L1" s="6"/>
      <c r="M1" s="6"/>
    </row>
    <row r="2" spans="1:13" x14ac:dyDescent="0.25">
      <c r="B2" s="1"/>
      <c r="C2" s="7" t="s">
        <v>6</v>
      </c>
      <c r="D2" s="7" t="s">
        <v>7</v>
      </c>
      <c r="E2" s="7" t="s">
        <v>8</v>
      </c>
      <c r="F2" s="3"/>
      <c r="G2" s="8" t="s">
        <v>6</v>
      </c>
      <c r="H2" s="7" t="s">
        <v>7</v>
      </c>
      <c r="I2" s="7" t="s">
        <v>8</v>
      </c>
      <c r="J2" s="9" t="s">
        <v>9</v>
      </c>
      <c r="K2" s="10" t="s">
        <v>6</v>
      </c>
      <c r="L2" s="11" t="s">
        <v>7</v>
      </c>
      <c r="M2" s="11" t="s">
        <v>8</v>
      </c>
    </row>
    <row r="3" spans="1:13" x14ac:dyDescent="0.25">
      <c r="B3" s="12"/>
      <c r="C3" s="13" t="s">
        <v>10</v>
      </c>
      <c r="D3" s="13"/>
      <c r="E3" s="13"/>
      <c r="F3" s="14" t="s">
        <v>11</v>
      </c>
      <c r="G3" s="15" t="s">
        <v>12</v>
      </c>
      <c r="H3" s="15"/>
      <c r="I3" s="15"/>
      <c r="J3">
        <v>1</v>
      </c>
      <c r="K3" s="16">
        <f t="shared" ref="K3:K11" si="0">HEX2DEC(G3)/J3</f>
        <v>32</v>
      </c>
      <c r="L3" s="16"/>
      <c r="M3" s="16"/>
    </row>
    <row r="4" spans="1:13" x14ac:dyDescent="0.25">
      <c r="B4" s="12"/>
      <c r="C4" s="13" t="s">
        <v>13</v>
      </c>
      <c r="D4" s="13"/>
      <c r="E4" s="13"/>
      <c r="F4" s="14" t="s">
        <v>11</v>
      </c>
      <c r="G4" s="15" t="s">
        <v>12</v>
      </c>
      <c r="H4" s="15"/>
      <c r="I4" s="15"/>
      <c r="J4">
        <v>1</v>
      </c>
      <c r="K4" s="16">
        <f t="shared" si="0"/>
        <v>32</v>
      </c>
      <c r="L4" s="16"/>
      <c r="M4" s="16"/>
    </row>
    <row r="5" spans="1:13" x14ac:dyDescent="0.25">
      <c r="B5" s="17" t="s">
        <v>14</v>
      </c>
      <c r="C5" s="13" t="s">
        <v>15</v>
      </c>
      <c r="D5" s="13"/>
      <c r="E5" s="13"/>
      <c r="F5" s="14" t="s">
        <v>11</v>
      </c>
      <c r="G5" s="18" t="s">
        <v>16</v>
      </c>
      <c r="H5" s="18"/>
      <c r="I5" s="18"/>
      <c r="J5">
        <v>1</v>
      </c>
      <c r="K5" s="19" t="str">
        <f>G5</f>
        <v>CB</v>
      </c>
      <c r="L5" s="16"/>
      <c r="M5" s="16"/>
    </row>
    <row r="6" spans="1:13" x14ac:dyDescent="0.25">
      <c r="B6" s="12"/>
      <c r="C6" s="13" t="s">
        <v>17</v>
      </c>
      <c r="D6" s="13"/>
      <c r="E6" s="13"/>
      <c r="F6" s="14" t="s">
        <v>11</v>
      </c>
      <c r="G6" s="15" t="s">
        <v>18</v>
      </c>
      <c r="H6" s="15"/>
      <c r="I6" s="15"/>
      <c r="J6">
        <v>1</v>
      </c>
      <c r="K6" s="16">
        <f t="shared" si="0"/>
        <v>0</v>
      </c>
      <c r="L6" s="16"/>
      <c r="M6" s="16"/>
    </row>
    <row r="7" spans="1:13" x14ac:dyDescent="0.25">
      <c r="B7" s="12"/>
      <c r="C7" s="13" t="s">
        <v>19</v>
      </c>
      <c r="D7" s="13"/>
      <c r="E7" s="13"/>
      <c r="F7" s="14" t="s">
        <v>11</v>
      </c>
      <c r="G7" s="15" t="s">
        <v>20</v>
      </c>
      <c r="H7" s="15"/>
      <c r="I7" s="15"/>
      <c r="J7">
        <v>1</v>
      </c>
      <c r="K7" s="16">
        <f t="shared" si="0"/>
        <v>43</v>
      </c>
      <c r="L7" s="16"/>
      <c r="M7" s="16"/>
    </row>
    <row r="8" spans="1:13" x14ac:dyDescent="0.25">
      <c r="B8" s="12"/>
      <c r="C8" s="13" t="s">
        <v>21</v>
      </c>
      <c r="D8" s="13"/>
      <c r="E8" s="13"/>
      <c r="F8" s="14" t="s">
        <v>11</v>
      </c>
      <c r="G8" s="15" t="s">
        <v>18</v>
      </c>
      <c r="H8" s="15"/>
      <c r="I8" s="15"/>
      <c r="J8">
        <v>1</v>
      </c>
      <c r="K8" s="16">
        <f t="shared" si="0"/>
        <v>0</v>
      </c>
      <c r="L8" s="16"/>
      <c r="M8" s="16"/>
    </row>
    <row r="9" spans="1:13" x14ac:dyDescent="0.25">
      <c r="B9" s="12"/>
      <c r="C9" s="13" t="s">
        <v>22</v>
      </c>
      <c r="D9" s="13"/>
      <c r="E9" s="13"/>
      <c r="F9" s="14" t="s">
        <v>11</v>
      </c>
      <c r="G9" s="15" t="s">
        <v>18</v>
      </c>
      <c r="H9" s="15"/>
      <c r="I9" s="15"/>
      <c r="J9">
        <v>1</v>
      </c>
      <c r="K9" s="16">
        <f t="shared" si="0"/>
        <v>0</v>
      </c>
      <c r="L9" s="16"/>
      <c r="M9" s="16"/>
    </row>
    <row r="10" spans="1:13" x14ac:dyDescent="0.25">
      <c r="B10" s="12"/>
      <c r="C10" s="13" t="s">
        <v>23</v>
      </c>
      <c r="D10" s="13"/>
      <c r="E10" s="13"/>
      <c r="F10" s="14" t="s">
        <v>11</v>
      </c>
      <c r="G10" s="15" t="s">
        <v>24</v>
      </c>
      <c r="H10" s="15"/>
      <c r="I10" s="15"/>
      <c r="J10">
        <v>1</v>
      </c>
      <c r="K10" s="16">
        <f t="shared" si="0"/>
        <v>1</v>
      </c>
      <c r="L10" s="16"/>
      <c r="M10" s="16"/>
    </row>
    <row r="11" spans="1:13" x14ac:dyDescent="0.25">
      <c r="B11" s="12"/>
      <c r="C11" s="13" t="s">
        <v>25</v>
      </c>
      <c r="D11" s="13"/>
      <c r="E11" s="13"/>
      <c r="F11" s="14" t="s">
        <v>11</v>
      </c>
      <c r="G11" s="15" t="s">
        <v>26</v>
      </c>
      <c r="H11" s="15"/>
      <c r="I11" s="15"/>
      <c r="J11">
        <v>1</v>
      </c>
      <c r="K11" s="16">
        <f t="shared" si="0"/>
        <v>20</v>
      </c>
      <c r="L11" s="16"/>
      <c r="M11" s="16"/>
    </row>
    <row r="12" spans="1:13" x14ac:dyDescent="0.25">
      <c r="B12" s="20" t="s">
        <v>27</v>
      </c>
      <c r="C12" s="21" t="s">
        <v>28</v>
      </c>
      <c r="D12" s="21" t="s">
        <v>29</v>
      </c>
      <c r="E12" s="21"/>
      <c r="F12" s="14" t="s">
        <v>30</v>
      </c>
      <c r="G12" s="14" t="s">
        <v>31</v>
      </c>
      <c r="H12" s="14" t="s">
        <v>32</v>
      </c>
      <c r="I12" s="14"/>
      <c r="J12">
        <v>10</v>
      </c>
      <c r="K12" s="22">
        <f>HEX2DEC(RIGHT(G12,2)&amp;LEFT(G12,2))/$J12</f>
        <v>9</v>
      </c>
      <c r="L12" s="22">
        <f t="shared" ref="L12:L18" si="1">HEX2DEC(RIGHT(H12,2)&amp;LEFT(H12,2))/$J12</f>
        <v>8.8000000000000007</v>
      </c>
      <c r="M12" s="22"/>
    </row>
    <row r="13" spans="1:13" x14ac:dyDescent="0.25">
      <c r="B13" s="23" t="s">
        <v>33</v>
      </c>
      <c r="C13" s="21" t="s">
        <v>34</v>
      </c>
      <c r="D13" s="21" t="s">
        <v>35</v>
      </c>
      <c r="E13" s="21"/>
      <c r="F13" s="14" t="s">
        <v>30</v>
      </c>
      <c r="G13" s="14" t="s">
        <v>36</v>
      </c>
      <c r="H13" s="14" t="s">
        <v>36</v>
      </c>
      <c r="I13" s="14"/>
      <c r="J13">
        <v>10</v>
      </c>
      <c r="K13" s="22">
        <f t="shared" ref="K13:K18" si="2">HEX2DEC(RIGHT(G13,2)&amp;LEFT(G13,2))/$J13</f>
        <v>32</v>
      </c>
      <c r="L13" s="22">
        <f t="shared" si="1"/>
        <v>32</v>
      </c>
      <c r="M13" s="22"/>
    </row>
    <row r="14" spans="1:13" x14ac:dyDescent="0.25">
      <c r="B14" s="23" t="s">
        <v>37</v>
      </c>
      <c r="C14" s="21" t="s">
        <v>38</v>
      </c>
      <c r="D14" s="21" t="s">
        <v>39</v>
      </c>
      <c r="E14" s="21"/>
      <c r="F14" s="14" t="s">
        <v>30</v>
      </c>
      <c r="G14" s="14" t="s">
        <v>40</v>
      </c>
      <c r="H14" s="14" t="s">
        <v>40</v>
      </c>
      <c r="I14" s="14"/>
      <c r="J14">
        <v>10</v>
      </c>
      <c r="K14" s="22">
        <f t="shared" si="2"/>
        <v>44.3</v>
      </c>
      <c r="L14" s="22">
        <f t="shared" si="1"/>
        <v>44.3</v>
      </c>
      <c r="M14" s="22"/>
    </row>
    <row r="15" spans="1:13" x14ac:dyDescent="0.25">
      <c r="B15" s="12"/>
      <c r="C15" s="21" t="s">
        <v>41</v>
      </c>
      <c r="D15" s="21" t="s">
        <v>42</v>
      </c>
      <c r="E15" s="21"/>
      <c r="F15" s="14" t="s">
        <v>30</v>
      </c>
      <c r="G15" s="14" t="s">
        <v>43</v>
      </c>
      <c r="H15" s="14" t="s">
        <v>43</v>
      </c>
      <c r="I15" s="14"/>
      <c r="J15">
        <v>10</v>
      </c>
      <c r="K15" s="22">
        <f t="shared" si="2"/>
        <v>20</v>
      </c>
      <c r="L15" s="22">
        <f t="shared" si="1"/>
        <v>20</v>
      </c>
      <c r="M15" s="22"/>
    </row>
    <row r="16" spans="1:13" x14ac:dyDescent="0.25">
      <c r="B16" s="24" t="s">
        <v>44</v>
      </c>
      <c r="C16" s="21" t="s">
        <v>45</v>
      </c>
      <c r="D16" s="21" t="s">
        <v>46</v>
      </c>
      <c r="E16" s="21"/>
      <c r="F16" s="14" t="s">
        <v>30</v>
      </c>
      <c r="G16" s="14" t="s">
        <v>47</v>
      </c>
      <c r="H16" s="14" t="s">
        <v>47</v>
      </c>
      <c r="I16" s="14"/>
      <c r="J16">
        <v>10</v>
      </c>
      <c r="K16" s="22">
        <f t="shared" si="2"/>
        <v>30.5</v>
      </c>
      <c r="L16" s="22">
        <f t="shared" si="1"/>
        <v>30.5</v>
      </c>
      <c r="M16" s="22"/>
    </row>
    <row r="17" spans="2:13" x14ac:dyDescent="0.25">
      <c r="B17" s="25" t="s">
        <v>48</v>
      </c>
      <c r="C17" s="21" t="s">
        <v>49</v>
      </c>
      <c r="D17" s="21" t="s">
        <v>50</v>
      </c>
      <c r="E17" s="21"/>
      <c r="F17" s="14" t="s">
        <v>30</v>
      </c>
      <c r="G17" s="14" t="s">
        <v>51</v>
      </c>
      <c r="H17" s="14" t="s">
        <v>52</v>
      </c>
      <c r="I17" s="14"/>
      <c r="J17">
        <v>10</v>
      </c>
      <c r="K17" s="22">
        <f t="shared" si="2"/>
        <v>50</v>
      </c>
      <c r="L17" s="22">
        <f t="shared" si="1"/>
        <v>50.1</v>
      </c>
      <c r="M17" s="22"/>
    </row>
    <row r="18" spans="2:13" x14ac:dyDescent="0.25">
      <c r="B18" s="12"/>
      <c r="C18" s="21" t="s">
        <v>53</v>
      </c>
      <c r="D18" s="21" t="s">
        <v>54</v>
      </c>
      <c r="E18" s="21"/>
      <c r="F18" s="14" t="s">
        <v>30</v>
      </c>
      <c r="G18" s="14" t="s">
        <v>43</v>
      </c>
      <c r="H18" s="14" t="s">
        <v>43</v>
      </c>
      <c r="I18" s="14"/>
      <c r="J18">
        <v>10</v>
      </c>
      <c r="K18" s="22">
        <f t="shared" si="2"/>
        <v>20</v>
      </c>
      <c r="L18" s="22">
        <f t="shared" si="1"/>
        <v>20</v>
      </c>
      <c r="M18" s="22"/>
    </row>
    <row r="19" spans="2:13" x14ac:dyDescent="0.25">
      <c r="B19" s="26" t="s">
        <v>55</v>
      </c>
      <c r="C19" s="13" t="s">
        <v>56</v>
      </c>
      <c r="D19" s="13"/>
      <c r="E19" s="13"/>
      <c r="F19" s="14" t="s">
        <v>30</v>
      </c>
      <c r="G19" s="15" t="s">
        <v>57</v>
      </c>
      <c r="H19" s="15"/>
      <c r="I19" s="15"/>
      <c r="J19">
        <v>10</v>
      </c>
      <c r="K19" s="16">
        <f t="shared" ref="K19:K26" si="3">HEX2DEC(RIGHT(G19,2)&amp;LEFT(G19,2))/J19</f>
        <v>38.700000000000003</v>
      </c>
      <c r="L19" s="16"/>
      <c r="M19" s="16"/>
    </row>
    <row r="20" spans="2:13" x14ac:dyDescent="0.25">
      <c r="B20" s="26" t="s">
        <v>58</v>
      </c>
      <c r="C20" s="13" t="s">
        <v>59</v>
      </c>
      <c r="D20" s="13"/>
      <c r="E20" s="13"/>
      <c r="F20" s="14" t="s">
        <v>30</v>
      </c>
      <c r="G20" s="15" t="s">
        <v>60</v>
      </c>
      <c r="H20" s="15"/>
      <c r="I20" s="15"/>
      <c r="J20">
        <v>10</v>
      </c>
      <c r="K20" s="16">
        <f t="shared" si="3"/>
        <v>17.5</v>
      </c>
      <c r="L20" s="16"/>
      <c r="M20" s="16"/>
    </row>
    <row r="21" spans="2:13" x14ac:dyDescent="0.25">
      <c r="B21" s="26" t="s">
        <v>61</v>
      </c>
      <c r="C21" s="13" t="s">
        <v>62</v>
      </c>
      <c r="D21" s="13"/>
      <c r="E21" s="13"/>
      <c r="F21" s="14" t="s">
        <v>30</v>
      </c>
      <c r="G21" s="15" t="s">
        <v>63</v>
      </c>
      <c r="H21" s="15"/>
      <c r="I21" s="15"/>
      <c r="J21">
        <v>10</v>
      </c>
      <c r="K21" s="16">
        <f t="shared" si="3"/>
        <v>58.6</v>
      </c>
      <c r="L21" s="16"/>
      <c r="M21" s="16"/>
    </row>
    <row r="22" spans="2:13" x14ac:dyDescent="0.25">
      <c r="B22" s="12"/>
      <c r="C22" s="13" t="s">
        <v>64</v>
      </c>
      <c r="D22" s="13"/>
      <c r="E22" s="13"/>
      <c r="F22" s="14" t="s">
        <v>30</v>
      </c>
      <c r="G22" s="15" t="s">
        <v>65</v>
      </c>
      <c r="H22" s="15"/>
      <c r="I22" s="15"/>
      <c r="J22">
        <v>10</v>
      </c>
      <c r="K22" s="16">
        <f t="shared" si="3"/>
        <v>102.3</v>
      </c>
      <c r="L22" s="16"/>
      <c r="M22" s="16"/>
    </row>
    <row r="23" spans="2:13" x14ac:dyDescent="0.25">
      <c r="B23" s="26" t="s">
        <v>58</v>
      </c>
      <c r="C23" s="13" t="s">
        <v>66</v>
      </c>
      <c r="D23" s="13"/>
      <c r="E23" s="13"/>
      <c r="F23" s="14" t="s">
        <v>30</v>
      </c>
      <c r="G23" s="15" t="s">
        <v>67</v>
      </c>
      <c r="H23" s="15"/>
      <c r="I23" s="15"/>
      <c r="J23">
        <v>10</v>
      </c>
      <c r="K23" s="16">
        <f t="shared" si="3"/>
        <v>17.899999999999999</v>
      </c>
      <c r="L23" s="16"/>
      <c r="M23" s="16"/>
    </row>
    <row r="24" spans="2:13" x14ac:dyDescent="0.25">
      <c r="B24" s="26" t="s">
        <v>55</v>
      </c>
      <c r="C24" s="13" t="s">
        <v>68</v>
      </c>
      <c r="D24" s="13"/>
      <c r="E24" s="13"/>
      <c r="F24" s="14" t="s">
        <v>30</v>
      </c>
      <c r="G24" s="15" t="s">
        <v>69</v>
      </c>
      <c r="H24" s="15"/>
      <c r="I24" s="15"/>
      <c r="J24">
        <v>10</v>
      </c>
      <c r="K24" s="16">
        <f t="shared" si="3"/>
        <v>52.8</v>
      </c>
      <c r="L24" s="16"/>
      <c r="M24" s="16"/>
    </row>
    <row r="25" spans="2:13" x14ac:dyDescent="0.25">
      <c r="B25" s="12"/>
      <c r="C25" s="13" t="s">
        <v>70</v>
      </c>
      <c r="D25" s="13"/>
      <c r="E25" s="13"/>
      <c r="F25" s="14" t="s">
        <v>30</v>
      </c>
      <c r="G25" s="15" t="s">
        <v>65</v>
      </c>
      <c r="H25" s="15"/>
      <c r="I25" s="15"/>
      <c r="J25">
        <v>10</v>
      </c>
      <c r="K25" s="16">
        <f t="shared" si="3"/>
        <v>102.3</v>
      </c>
      <c r="L25" s="16"/>
      <c r="M25" s="16"/>
    </row>
    <row r="26" spans="2:13" x14ac:dyDescent="0.25">
      <c r="B26" s="12"/>
      <c r="C26" s="13" t="s">
        <v>71</v>
      </c>
      <c r="D26" s="13"/>
      <c r="E26" s="13"/>
      <c r="F26" s="14" t="s">
        <v>30</v>
      </c>
      <c r="G26" s="15" t="s">
        <v>72</v>
      </c>
      <c r="H26" s="15"/>
      <c r="I26" s="15"/>
      <c r="J26">
        <v>10</v>
      </c>
      <c r="K26" s="16">
        <f t="shared" si="3"/>
        <v>0</v>
      </c>
      <c r="L26" s="16"/>
      <c r="M26" s="16"/>
    </row>
    <row r="27" spans="2:13" x14ac:dyDescent="0.25">
      <c r="B27" s="25" t="s">
        <v>73</v>
      </c>
      <c r="C27" s="13" t="s">
        <v>74</v>
      </c>
      <c r="D27" s="13"/>
      <c r="E27" s="13"/>
      <c r="F27" s="14" t="s">
        <v>11</v>
      </c>
      <c r="G27" s="15" t="s">
        <v>18</v>
      </c>
      <c r="H27" s="15"/>
      <c r="I27" s="15"/>
      <c r="J27">
        <v>1</v>
      </c>
      <c r="K27" s="16">
        <f>HEX2DEC(G27)/J27</f>
        <v>0</v>
      </c>
      <c r="L27" s="16"/>
      <c r="M27" s="16"/>
    </row>
    <row r="28" spans="2:13" x14ac:dyDescent="0.25">
      <c r="B28" s="25" t="s">
        <v>75</v>
      </c>
      <c r="C28" s="13" t="s">
        <v>76</v>
      </c>
      <c r="D28" s="13"/>
      <c r="E28" s="13"/>
      <c r="F28" s="14" t="s">
        <v>11</v>
      </c>
      <c r="G28" s="15" t="s">
        <v>18</v>
      </c>
      <c r="H28" s="15"/>
      <c r="I28" s="15"/>
      <c r="J28">
        <v>1</v>
      </c>
      <c r="K28" s="16">
        <f t="shared" ref="K28:K43" si="4">HEX2DEC(G28)/J28</f>
        <v>0</v>
      </c>
      <c r="L28" s="16"/>
      <c r="M28" s="16"/>
    </row>
    <row r="29" spans="2:13" x14ac:dyDescent="0.25">
      <c r="B29" s="25" t="s">
        <v>77</v>
      </c>
      <c r="C29" s="13" t="s">
        <v>78</v>
      </c>
      <c r="D29" s="13"/>
      <c r="E29" s="13"/>
      <c r="F29" s="14" t="s">
        <v>11</v>
      </c>
      <c r="G29" s="15" t="s">
        <v>18</v>
      </c>
      <c r="H29" s="15"/>
      <c r="I29" s="15"/>
      <c r="J29">
        <v>1</v>
      </c>
      <c r="K29" s="16">
        <f t="shared" si="4"/>
        <v>0</v>
      </c>
      <c r="L29" s="16"/>
      <c r="M29" s="16"/>
    </row>
    <row r="30" spans="2:13" x14ac:dyDescent="0.25">
      <c r="B30" s="12"/>
      <c r="C30" s="13" t="s">
        <v>79</v>
      </c>
      <c r="D30" s="13"/>
      <c r="E30" s="13"/>
      <c r="F30" s="14" t="s">
        <v>11</v>
      </c>
      <c r="G30" s="15" t="s">
        <v>80</v>
      </c>
      <c r="H30" s="15"/>
      <c r="I30" s="15"/>
      <c r="J30">
        <v>1</v>
      </c>
      <c r="K30" s="16">
        <f t="shared" si="4"/>
        <v>2</v>
      </c>
      <c r="L30" s="16"/>
      <c r="M30" s="16"/>
    </row>
    <row r="31" spans="2:13" x14ac:dyDescent="0.25">
      <c r="B31" s="25" t="s">
        <v>81</v>
      </c>
      <c r="C31" s="13" t="s">
        <v>82</v>
      </c>
      <c r="D31" s="13"/>
      <c r="E31" s="13"/>
      <c r="F31" s="14" t="s">
        <v>11</v>
      </c>
      <c r="G31" s="15" t="s">
        <v>18</v>
      </c>
      <c r="H31" s="15"/>
      <c r="I31" s="15"/>
      <c r="J31">
        <v>1</v>
      </c>
      <c r="K31" s="16">
        <f t="shared" si="4"/>
        <v>0</v>
      </c>
      <c r="L31" s="16"/>
      <c r="M31" s="16"/>
    </row>
    <row r="32" spans="2:13" x14ac:dyDescent="0.25">
      <c r="B32" s="12" t="s">
        <v>83</v>
      </c>
      <c r="C32" s="13" t="s">
        <v>84</v>
      </c>
      <c r="D32" s="13"/>
      <c r="E32" s="13"/>
      <c r="F32" s="14" t="s">
        <v>11</v>
      </c>
      <c r="G32" s="15" t="s">
        <v>18</v>
      </c>
      <c r="H32" s="15"/>
      <c r="I32" s="15"/>
      <c r="J32">
        <v>1</v>
      </c>
      <c r="K32" s="16">
        <f t="shared" si="4"/>
        <v>0</v>
      </c>
      <c r="L32" s="16"/>
      <c r="M32" s="16"/>
    </row>
    <row r="33" spans="2:13" x14ac:dyDescent="0.25">
      <c r="B33" s="12" t="s">
        <v>85</v>
      </c>
      <c r="C33" s="13" t="s">
        <v>86</v>
      </c>
      <c r="D33" s="13"/>
      <c r="E33" s="13"/>
      <c r="F33" s="14" t="s">
        <v>11</v>
      </c>
      <c r="G33" s="15" t="s">
        <v>80</v>
      </c>
      <c r="H33" s="15"/>
      <c r="I33" s="15"/>
      <c r="J33">
        <v>1</v>
      </c>
      <c r="K33" s="16">
        <f t="shared" si="4"/>
        <v>2</v>
      </c>
      <c r="L33" s="16"/>
      <c r="M33" s="16"/>
    </row>
    <row r="34" spans="2:13" x14ac:dyDescent="0.25">
      <c r="B34" s="12" t="s">
        <v>87</v>
      </c>
      <c r="C34" s="13" t="s">
        <v>88</v>
      </c>
      <c r="D34" s="13"/>
      <c r="E34" s="13"/>
      <c r="F34" s="14" t="s">
        <v>11</v>
      </c>
      <c r="G34" s="15" t="s">
        <v>18</v>
      </c>
      <c r="H34" s="15"/>
      <c r="I34" s="15"/>
      <c r="J34">
        <v>1</v>
      </c>
      <c r="K34" s="16">
        <f t="shared" si="4"/>
        <v>0</v>
      </c>
      <c r="L34" s="16"/>
      <c r="M34" s="16"/>
    </row>
    <row r="35" spans="2:13" x14ac:dyDescent="0.25">
      <c r="B35" s="23" t="s">
        <v>89</v>
      </c>
      <c r="C35" s="13" t="s">
        <v>90</v>
      </c>
      <c r="D35" s="13"/>
      <c r="E35" s="13"/>
      <c r="F35" s="14" t="s">
        <v>11</v>
      </c>
      <c r="G35" s="15" t="s">
        <v>18</v>
      </c>
      <c r="H35" s="15"/>
      <c r="I35" s="15"/>
      <c r="J35">
        <v>1</v>
      </c>
      <c r="K35" s="16">
        <f t="shared" si="4"/>
        <v>0</v>
      </c>
      <c r="L35" s="16"/>
      <c r="M35" s="16"/>
    </row>
    <row r="36" spans="2:13" x14ac:dyDescent="0.25">
      <c r="B36" s="12" t="s">
        <v>91</v>
      </c>
      <c r="C36" s="13" t="s">
        <v>92</v>
      </c>
      <c r="D36" s="13"/>
      <c r="E36" s="13"/>
      <c r="F36" s="14" t="s">
        <v>11</v>
      </c>
      <c r="G36" s="15" t="s">
        <v>24</v>
      </c>
      <c r="H36" s="15"/>
      <c r="I36" s="15"/>
      <c r="J36">
        <v>1</v>
      </c>
      <c r="K36" s="16">
        <f t="shared" si="4"/>
        <v>1</v>
      </c>
      <c r="L36" s="16"/>
      <c r="M36" s="16"/>
    </row>
    <row r="37" spans="2:13" x14ac:dyDescent="0.25">
      <c r="B37" s="12" t="s">
        <v>93</v>
      </c>
      <c r="C37" s="13" t="s">
        <v>94</v>
      </c>
      <c r="D37" s="13"/>
      <c r="E37" s="13"/>
      <c r="F37" s="14" t="s">
        <v>11</v>
      </c>
      <c r="G37" s="15" t="s">
        <v>24</v>
      </c>
      <c r="H37" s="15"/>
      <c r="I37" s="15"/>
      <c r="J37">
        <v>1</v>
      </c>
      <c r="K37" s="16">
        <f t="shared" si="4"/>
        <v>1</v>
      </c>
      <c r="L37" s="16"/>
      <c r="M37" s="16"/>
    </row>
    <row r="38" spans="2:13" x14ac:dyDescent="0.25">
      <c r="B38" s="12" t="s">
        <v>95</v>
      </c>
      <c r="C38" s="13" t="s">
        <v>96</v>
      </c>
      <c r="D38" s="13"/>
      <c r="E38" s="13"/>
      <c r="F38" s="14" t="s">
        <v>11</v>
      </c>
      <c r="G38" s="15" t="s">
        <v>18</v>
      </c>
      <c r="H38" s="15"/>
      <c r="I38" s="15"/>
      <c r="J38">
        <v>1</v>
      </c>
      <c r="K38" s="16">
        <f t="shared" si="4"/>
        <v>0</v>
      </c>
      <c r="L38" s="16"/>
      <c r="M38" s="16"/>
    </row>
    <row r="39" spans="2:13" x14ac:dyDescent="0.25">
      <c r="B39" s="27" t="s">
        <v>97</v>
      </c>
      <c r="C39" s="13" t="s">
        <v>98</v>
      </c>
      <c r="D39" s="13"/>
      <c r="E39" s="13"/>
      <c r="F39" s="14" t="s">
        <v>99</v>
      </c>
      <c r="G39" s="15" t="s">
        <v>100</v>
      </c>
      <c r="H39" s="15"/>
      <c r="I39" s="15"/>
      <c r="J39">
        <v>10</v>
      </c>
      <c r="K39" s="16">
        <f>HEX2DEC(RIGHT(G39,2)&amp;MID(G39,5,2)&amp;MID(G39,3,2)&amp;LEFT(G39,2))/J39</f>
        <v>569287.19999999995</v>
      </c>
      <c r="L39" s="16"/>
      <c r="M39" s="16"/>
    </row>
    <row r="40" spans="2:13" x14ac:dyDescent="0.25">
      <c r="B40" s="27" t="s">
        <v>97</v>
      </c>
      <c r="C40" s="28" t="s">
        <v>101</v>
      </c>
      <c r="D40" s="28" t="s">
        <v>102</v>
      </c>
      <c r="E40" s="28" t="s">
        <v>103</v>
      </c>
      <c r="F40" s="14" t="s">
        <v>99</v>
      </c>
      <c r="G40" s="14" t="s">
        <v>104</v>
      </c>
      <c r="H40" s="14" t="s">
        <v>104</v>
      </c>
      <c r="I40" s="14" t="s">
        <v>104</v>
      </c>
      <c r="J40">
        <v>10</v>
      </c>
      <c r="K40" s="29">
        <f>HEX2DEC(RIGHT(G40,2)&amp;MID(G40,5,2)&amp;MID(G40,3,2)&amp;LEFT(G40,2))/$J40</f>
        <v>641984.80000000005</v>
      </c>
      <c r="L40" s="29">
        <f t="shared" ref="L40:M40" si="5">HEX2DEC(RIGHT(H40,2)&amp;MID(H40,5,2)&amp;MID(H40,3,2)&amp;LEFT(H40,2))/$J40</f>
        <v>641984.80000000005</v>
      </c>
      <c r="M40" s="29">
        <f t="shared" si="5"/>
        <v>641984.80000000005</v>
      </c>
    </row>
    <row r="41" spans="2:13" x14ac:dyDescent="0.25">
      <c r="B41" s="26" t="s">
        <v>105</v>
      </c>
      <c r="C41" s="13" t="s">
        <v>106</v>
      </c>
      <c r="D41" s="13"/>
      <c r="E41" s="13"/>
      <c r="F41" s="14" t="s">
        <v>11</v>
      </c>
      <c r="G41" s="15" t="s">
        <v>18</v>
      </c>
      <c r="H41" s="15"/>
      <c r="I41" s="15"/>
      <c r="J41">
        <v>1</v>
      </c>
      <c r="K41" s="16">
        <f t="shared" si="4"/>
        <v>0</v>
      </c>
      <c r="L41" s="16"/>
      <c r="M41" s="16"/>
    </row>
    <row r="42" spans="2:13" x14ac:dyDescent="0.25">
      <c r="B42" s="24" t="s">
        <v>107</v>
      </c>
      <c r="C42" s="13" t="s">
        <v>108</v>
      </c>
      <c r="D42" s="13"/>
      <c r="E42" s="13"/>
      <c r="F42" s="14" t="s">
        <v>11</v>
      </c>
      <c r="G42" s="15" t="s">
        <v>18</v>
      </c>
      <c r="H42" s="15"/>
      <c r="I42" s="15"/>
      <c r="J42">
        <v>1</v>
      </c>
      <c r="K42" s="16">
        <f t="shared" si="4"/>
        <v>0</v>
      </c>
      <c r="L42" s="16"/>
      <c r="M42" s="16"/>
    </row>
    <row r="43" spans="2:13" x14ac:dyDescent="0.25">
      <c r="B43" s="23" t="s">
        <v>109</v>
      </c>
      <c r="C43" s="13" t="s">
        <v>110</v>
      </c>
      <c r="D43" s="13"/>
      <c r="E43" s="13"/>
      <c r="F43" s="14" t="s">
        <v>11</v>
      </c>
      <c r="G43" s="15" t="s">
        <v>24</v>
      </c>
      <c r="H43" s="15"/>
      <c r="I43" s="15"/>
      <c r="J43">
        <v>1</v>
      </c>
      <c r="K43" s="16">
        <f t="shared" si="4"/>
        <v>1</v>
      </c>
      <c r="L43" s="16"/>
      <c r="M43" s="16"/>
    </row>
    <row r="44" spans="2:13" x14ac:dyDescent="0.25">
      <c r="B44" s="23" t="s">
        <v>111</v>
      </c>
      <c r="C44" s="13" t="s">
        <v>112</v>
      </c>
      <c r="D44" s="13"/>
      <c r="E44" s="13"/>
      <c r="F44" s="14" t="s">
        <v>99</v>
      </c>
      <c r="G44" s="15" t="s">
        <v>113</v>
      </c>
      <c r="H44" s="15"/>
      <c r="I44" s="15"/>
      <c r="J44">
        <v>3600</v>
      </c>
      <c r="K44" s="16">
        <f t="shared" ref="K44:K45" si="6">HEX2DEC(RIGHT(G44,2)&amp;MID(G44,5,2)&amp;MID(G44,3,2)&amp;LEFT(G44,2))/J44</f>
        <v>8504.1608333333334</v>
      </c>
      <c r="L44" s="16"/>
      <c r="M44" s="16"/>
    </row>
    <row r="45" spans="2:13" x14ac:dyDescent="0.25">
      <c r="B45" s="23" t="s">
        <v>114</v>
      </c>
      <c r="C45" s="13" t="s">
        <v>115</v>
      </c>
      <c r="D45" s="13"/>
      <c r="E45" s="13"/>
      <c r="F45" s="14" t="s">
        <v>99</v>
      </c>
      <c r="G45" s="15" t="s">
        <v>116</v>
      </c>
      <c r="H45" s="15"/>
      <c r="I45" s="15"/>
      <c r="J45">
        <v>1</v>
      </c>
      <c r="K45" s="16">
        <f t="shared" si="6"/>
        <v>9616</v>
      </c>
      <c r="L45" s="16"/>
      <c r="M45" s="16"/>
    </row>
    <row r="46" spans="2:13" x14ac:dyDescent="0.25">
      <c r="B46" s="23" t="s">
        <v>117</v>
      </c>
      <c r="C46" s="13" t="s">
        <v>118</v>
      </c>
      <c r="D46" s="13"/>
      <c r="E46" s="13"/>
      <c r="F46" s="14" t="s">
        <v>119</v>
      </c>
      <c r="G46" s="15" t="s">
        <v>120</v>
      </c>
      <c r="H46" s="15"/>
      <c r="I46" s="15"/>
      <c r="J46">
        <v>1</v>
      </c>
      <c r="K46" s="16" t="str">
        <f>LEFT(G46,4)&amp;"-"&amp;MID(G46,5,2)&amp;"-"&amp;MID(G46,7,2)&amp;" "&amp;MID(G46,11,2)&amp;":"&amp;MID(G46,13,2)&amp;":"&amp;MID(G46,15,2)</f>
        <v>2015-10-16 18:13:09</v>
      </c>
      <c r="L46" s="16"/>
      <c r="M46" s="16"/>
    </row>
    <row r="47" spans="2:13" x14ac:dyDescent="0.25">
      <c r="B47" s="23" t="s">
        <v>121</v>
      </c>
      <c r="C47" s="28" t="s">
        <v>122</v>
      </c>
      <c r="D47" s="28" t="s">
        <v>123</v>
      </c>
      <c r="E47" s="28" t="s">
        <v>124</v>
      </c>
      <c r="F47" s="14" t="s">
        <v>30</v>
      </c>
      <c r="G47" s="14" t="s">
        <v>43</v>
      </c>
      <c r="H47" s="14" t="s">
        <v>125</v>
      </c>
      <c r="I47" s="14" t="s">
        <v>43</v>
      </c>
      <c r="J47">
        <v>10</v>
      </c>
      <c r="K47" s="30">
        <f t="shared" ref="K47:L47" si="7">HEX2DEC(RIGHT(G47,2)&amp;LEFT(G47,2))/$J47</f>
        <v>20</v>
      </c>
      <c r="L47" s="30">
        <f t="shared" si="7"/>
        <v>21.2</v>
      </c>
      <c r="M47" s="30">
        <f>HEX2DEC(RIGHT(I47,2)&amp;LEFT(I47,2))/$J47</f>
        <v>20</v>
      </c>
    </row>
    <row r="48" spans="2:13" x14ac:dyDescent="0.25">
      <c r="B48" s="12" t="s">
        <v>126</v>
      </c>
      <c r="C48" s="21" t="s">
        <v>127</v>
      </c>
      <c r="D48" s="21" t="s">
        <v>128</v>
      </c>
      <c r="E48" s="21" t="s">
        <v>129</v>
      </c>
      <c r="F48" s="14" t="s">
        <v>11</v>
      </c>
      <c r="G48" s="14" t="s">
        <v>130</v>
      </c>
      <c r="H48" s="14" t="s">
        <v>18</v>
      </c>
      <c r="I48" s="14" t="s">
        <v>130</v>
      </c>
      <c r="J48">
        <v>1</v>
      </c>
      <c r="K48" s="30">
        <f>HEX2DEC(G48)/$J48</f>
        <v>3</v>
      </c>
      <c r="L48" s="31">
        <f t="shared" ref="L48:M48" si="8">HEX2DEC(H48)/$J48</f>
        <v>0</v>
      </c>
      <c r="M48" s="30">
        <f t="shared" si="8"/>
        <v>3</v>
      </c>
    </row>
    <row r="49" spans="2:13" x14ac:dyDescent="0.25">
      <c r="B49" s="23" t="s">
        <v>131</v>
      </c>
      <c r="C49" s="13" t="s">
        <v>132</v>
      </c>
      <c r="D49" s="13"/>
      <c r="E49" s="13"/>
      <c r="F49" s="14" t="s">
        <v>99</v>
      </c>
      <c r="G49" s="15" t="s">
        <v>133</v>
      </c>
      <c r="H49" s="15"/>
      <c r="I49" s="15"/>
      <c r="J49">
        <v>3600</v>
      </c>
      <c r="K49" s="16">
        <f t="shared" ref="K49:K50" si="9">HEX2DEC(RIGHT(G49,2)&amp;MID(G49,5,2)&amp;MID(G49,3,2)&amp;LEFT(G49,2))/J49</f>
        <v>8504.1611111111106</v>
      </c>
      <c r="L49" s="16"/>
      <c r="M49" s="16"/>
    </row>
    <row r="50" spans="2:13" x14ac:dyDescent="0.25">
      <c r="B50" s="12"/>
      <c r="C50" s="13" t="s">
        <v>134</v>
      </c>
      <c r="D50" s="13"/>
      <c r="E50" s="13"/>
      <c r="F50" s="14" t="s">
        <v>99</v>
      </c>
      <c r="G50" s="15" t="s">
        <v>135</v>
      </c>
      <c r="H50" s="15"/>
      <c r="I50" s="15"/>
      <c r="J50">
        <v>3600</v>
      </c>
      <c r="K50" s="16">
        <f t="shared" si="9"/>
        <v>0</v>
      </c>
      <c r="L50" s="16"/>
      <c r="M50" s="16"/>
    </row>
    <row r="51" spans="2:13" x14ac:dyDescent="0.25">
      <c r="B51" s="17" t="s">
        <v>136</v>
      </c>
      <c r="C51" s="13" t="s">
        <v>137</v>
      </c>
      <c r="D51" s="13"/>
      <c r="E51" s="13"/>
      <c r="G51" s="15" t="s">
        <v>138</v>
      </c>
      <c r="H51" s="15"/>
      <c r="I51" s="15"/>
      <c r="J51">
        <v>1</v>
      </c>
      <c r="K51" s="16" t="str">
        <f>CONCATENATE(CHAR(HEX2DEC(LEFT(G51,2))),CHAR(HEX2DEC(MID(G51,3,2))),CHAR(HEX2DEC(MID(G51,5,2))),CHAR(HEX2DEC(MID(G51,7,2))),CHAR(HEX2DEC(MID(G51,9,2))),CHAR(HEX2DEC(MID(G51,11,2))),CHAR(HEX2DEC(MID(G51,13,2))),CHAR(HEX2DEC(MID(G51,15,2))),CHAR(HEX2DEC(MID(G51,17,2))),CHAR(HEX2DEC(MID(G51,19,2))),CHAR(HEX2DEC(MID(G51,21,2))),CHAR(HEX2DEC(MID(G51,23,2))),CHAR(HEX2DEC(MID(G51,25,2))),CHAR(HEX2DEC(MID(G51,27,2))),CHAR(HEX2DEC(MID(G51,29,2))),CHAR(HEX2DEC(MID(G51,31,2))))</f>
        <v>7436539019164101</v>
      </c>
      <c r="L51" s="16"/>
      <c r="M51" s="16"/>
    </row>
    <row r="52" spans="2:13" x14ac:dyDescent="0.25">
      <c r="B52" s="12"/>
      <c r="C52" s="13" t="s">
        <v>139</v>
      </c>
      <c r="D52" s="13"/>
      <c r="E52" s="13"/>
      <c r="F52" s="14" t="s">
        <v>11</v>
      </c>
      <c r="G52" s="15" t="s">
        <v>140</v>
      </c>
      <c r="H52" s="15"/>
      <c r="I52" s="15"/>
      <c r="J52">
        <v>10</v>
      </c>
      <c r="K52" s="16">
        <f t="shared" ref="K52" si="10">HEX2DEC(G52)/J52</f>
        <v>20.100000000000001</v>
      </c>
      <c r="L52" s="16"/>
      <c r="M52" s="16"/>
    </row>
    <row r="53" spans="2:13" x14ac:dyDescent="0.25">
      <c r="B53" s="17" t="s">
        <v>141</v>
      </c>
      <c r="C53" s="13" t="s">
        <v>142</v>
      </c>
      <c r="D53" s="13"/>
      <c r="E53" s="13"/>
      <c r="G53" s="15" t="s">
        <v>143</v>
      </c>
      <c r="H53" s="15"/>
      <c r="I53" s="15"/>
      <c r="J53">
        <v>1</v>
      </c>
      <c r="K53" s="16" t="str">
        <f>CONCATENATE(CHAR(HEX2DEC(LEFT(G53,2))),CHAR(HEX2DEC(MID(G53,3,2))),CHAR(HEX2DEC(MID(G53,5,2))),CHAR(HEX2DEC(MID(G53,7,2))),CHAR(HEX2DEC(MID(G53,9,2))),CHAR(HEX2DEC(MID(G53,11,2))),CHAR(HEX2DEC(MID(G53,13,2))))</f>
        <v>5171657</v>
      </c>
      <c r="L53" s="16"/>
      <c r="M53" s="16"/>
    </row>
    <row r="54" spans="2:13" x14ac:dyDescent="0.25">
      <c r="B54" s="26" t="s">
        <v>144</v>
      </c>
      <c r="C54" s="13" t="s">
        <v>145</v>
      </c>
      <c r="D54" s="13"/>
      <c r="E54" s="13"/>
      <c r="G54" s="15" t="s">
        <v>65</v>
      </c>
      <c r="H54" s="15"/>
      <c r="I54" s="15"/>
      <c r="J54">
        <v>10</v>
      </c>
      <c r="K54" s="16">
        <f t="shared" ref="K54" si="11">HEX2DEC(RIGHT(G54,2)&amp;LEFT(G54,2))/J54</f>
        <v>102.3</v>
      </c>
      <c r="L54" s="16"/>
      <c r="M54" s="16"/>
    </row>
    <row r="55" spans="2:13" x14ac:dyDescent="0.25">
      <c r="B55" s="12"/>
      <c r="C55" s="13" t="s">
        <v>146</v>
      </c>
      <c r="D55" s="13"/>
      <c r="E55" s="13"/>
      <c r="F55" s="14" t="s">
        <v>11</v>
      </c>
      <c r="G55" s="15" t="s">
        <v>24</v>
      </c>
      <c r="H55" s="15"/>
      <c r="I55" s="15"/>
      <c r="J55">
        <v>1</v>
      </c>
      <c r="K55" s="16">
        <f t="shared" ref="K55" si="12">HEX2DEC(G55)/J55</f>
        <v>1</v>
      </c>
      <c r="L55" s="16"/>
      <c r="M55" s="16"/>
    </row>
    <row r="56" spans="2:13" x14ac:dyDescent="0.25">
      <c r="B56" s="12"/>
      <c r="C56" s="13" t="s">
        <v>147</v>
      </c>
      <c r="D56" s="13"/>
      <c r="E56" s="13"/>
      <c r="F56" s="14" t="s">
        <v>30</v>
      </c>
      <c r="G56" s="15" t="s">
        <v>148</v>
      </c>
      <c r="H56" s="15"/>
      <c r="I56" s="15"/>
      <c r="J56">
        <v>10</v>
      </c>
      <c r="K56" s="16">
        <f t="shared" ref="K56:K60" si="13">HEX2DEC(RIGHT(G56,2)&amp;LEFT(G56,2))/J56</f>
        <v>4343.1000000000004</v>
      </c>
      <c r="L56" s="16"/>
      <c r="M56" s="16"/>
    </row>
    <row r="57" spans="2:13" x14ac:dyDescent="0.25">
      <c r="B57" s="12"/>
      <c r="C57" s="13" t="s">
        <v>149</v>
      </c>
      <c r="D57" s="13"/>
      <c r="E57" s="13"/>
      <c r="F57" s="14" t="s">
        <v>30</v>
      </c>
      <c r="G57" s="15" t="s">
        <v>148</v>
      </c>
      <c r="H57" s="15"/>
      <c r="I57" s="15"/>
      <c r="J57">
        <v>10</v>
      </c>
      <c r="K57" s="16">
        <f t="shared" si="13"/>
        <v>4343.1000000000004</v>
      </c>
      <c r="L57" s="16"/>
      <c r="M57" s="16"/>
    </row>
    <row r="58" spans="2:13" x14ac:dyDescent="0.25">
      <c r="C58" s="15" t="s">
        <v>150</v>
      </c>
      <c r="D58" s="15"/>
      <c r="E58" s="15"/>
      <c r="F58" s="14" t="s">
        <v>11</v>
      </c>
      <c r="G58" s="15" t="s">
        <v>151</v>
      </c>
      <c r="H58" s="15"/>
      <c r="I58" s="15"/>
      <c r="J58">
        <v>10</v>
      </c>
      <c r="K58" s="16">
        <f t="shared" ref="K58" si="14">HEX2DEC(G58)/J58</f>
        <v>7.6</v>
      </c>
      <c r="L58" s="16"/>
      <c r="M58" s="16"/>
    </row>
    <row r="59" spans="2:13" x14ac:dyDescent="0.25">
      <c r="B59" s="12"/>
      <c r="C59" s="15" t="s">
        <v>152</v>
      </c>
      <c r="D59" s="15"/>
      <c r="E59" s="15"/>
      <c r="F59" s="14" t="s">
        <v>30</v>
      </c>
      <c r="G59" s="15" t="s">
        <v>72</v>
      </c>
      <c r="H59" s="15"/>
      <c r="I59" s="15"/>
      <c r="J59">
        <v>10</v>
      </c>
      <c r="K59" s="16">
        <f t="shared" si="13"/>
        <v>0</v>
      </c>
      <c r="L59" s="16"/>
      <c r="M59" s="16"/>
    </row>
    <row r="60" spans="2:13" x14ac:dyDescent="0.25">
      <c r="B60" s="12"/>
      <c r="C60" s="15" t="s">
        <v>153</v>
      </c>
      <c r="D60" s="15"/>
      <c r="E60" s="15"/>
      <c r="F60" s="14" t="s">
        <v>30</v>
      </c>
      <c r="G60" s="15" t="s">
        <v>154</v>
      </c>
      <c r="H60" s="15"/>
      <c r="I60" s="15"/>
      <c r="J60">
        <v>1</v>
      </c>
      <c r="K60" s="16">
        <f t="shared" si="13"/>
        <v>20</v>
      </c>
      <c r="L60" s="16"/>
      <c r="M60" s="16"/>
    </row>
    <row r="61" spans="2:13" x14ac:dyDescent="0.25">
      <c r="B61" s="12"/>
      <c r="C61" s="15" t="s">
        <v>155</v>
      </c>
      <c r="D61" s="15"/>
      <c r="E61" s="15"/>
      <c r="G61" s="15" t="s">
        <v>156</v>
      </c>
      <c r="H61" s="15"/>
      <c r="I61" s="15"/>
      <c r="J61">
        <v>1</v>
      </c>
      <c r="K61" s="16"/>
      <c r="L61" s="16"/>
      <c r="M61" s="16"/>
    </row>
    <row r="62" spans="2:13" x14ac:dyDescent="0.25">
      <c r="B62" s="12"/>
      <c r="C62" s="15" t="s">
        <v>157</v>
      </c>
      <c r="D62" s="15"/>
      <c r="E62" s="15"/>
      <c r="G62" s="15" t="s">
        <v>158</v>
      </c>
      <c r="H62" s="15"/>
      <c r="I62" s="15"/>
      <c r="J62">
        <v>10</v>
      </c>
      <c r="K62" s="16"/>
      <c r="L62" s="16"/>
      <c r="M62" s="16"/>
    </row>
    <row r="63" spans="2:13" x14ac:dyDescent="0.25">
      <c r="B63" s="23" t="s">
        <v>159</v>
      </c>
      <c r="C63" s="15" t="s">
        <v>160</v>
      </c>
      <c r="D63" s="15"/>
      <c r="E63" s="15"/>
      <c r="F63" s="14" t="s">
        <v>30</v>
      </c>
      <c r="G63" s="15" t="s">
        <v>32</v>
      </c>
      <c r="H63" s="15"/>
      <c r="I63" s="15"/>
      <c r="J63">
        <v>10</v>
      </c>
      <c r="K63" s="16">
        <f t="shared" ref="K63" si="15">HEX2DEC(RIGHT(G63,2)&amp;LEFT(G63,2))/J63</f>
        <v>8.8000000000000007</v>
      </c>
      <c r="L63" s="16"/>
      <c r="M63" s="16"/>
    </row>
    <row r="64" spans="2:13" x14ac:dyDescent="0.25">
      <c r="B64" s="12"/>
      <c r="C64" s="15" t="s">
        <v>161</v>
      </c>
      <c r="D64" s="15"/>
      <c r="E64" s="15"/>
      <c r="F64" s="14" t="s">
        <v>11</v>
      </c>
      <c r="G64" s="15" t="s">
        <v>18</v>
      </c>
      <c r="H64" s="15"/>
      <c r="I64" s="15"/>
      <c r="J64">
        <v>10</v>
      </c>
      <c r="K64" s="16">
        <f t="shared" ref="K64" si="16">HEX2DEC(G64)/J64</f>
        <v>0</v>
      </c>
      <c r="L64" s="16"/>
      <c r="M64" s="16"/>
    </row>
    <row r="65" spans="2:13" x14ac:dyDescent="0.25">
      <c r="B65" s="27" t="s">
        <v>162</v>
      </c>
      <c r="C65" s="15" t="s">
        <v>163</v>
      </c>
      <c r="D65" s="15"/>
      <c r="E65" s="15"/>
      <c r="G65" s="15" t="s">
        <v>164</v>
      </c>
      <c r="H65" s="15"/>
      <c r="I65" s="15"/>
      <c r="J65">
        <v>10</v>
      </c>
      <c r="K65" s="16"/>
      <c r="L65" s="16"/>
      <c r="M65" s="16"/>
    </row>
    <row r="66" spans="2:13" x14ac:dyDescent="0.25">
      <c r="B66" s="32" t="s">
        <v>165</v>
      </c>
      <c r="C66" s="14" t="s">
        <v>166</v>
      </c>
      <c r="D66" s="14" t="s">
        <v>167</v>
      </c>
      <c r="E66" s="14" t="s">
        <v>168</v>
      </c>
      <c r="F66" s="14" t="s">
        <v>30</v>
      </c>
      <c r="G66" s="14" t="s">
        <v>169</v>
      </c>
      <c r="H66" s="14" t="s">
        <v>169</v>
      </c>
      <c r="I66" s="14" t="s">
        <v>169</v>
      </c>
      <c r="J66">
        <v>10</v>
      </c>
      <c r="K66" s="14">
        <f>HEX2DEC(RIGHT(G66,2)&amp;LEFT(G66,2))/$J66</f>
        <v>34.700000000000003</v>
      </c>
      <c r="L66" s="14">
        <f t="shared" ref="L66:M68" si="17">HEX2DEC(RIGHT(H66,2)&amp;LEFT(H66,2))/$J66</f>
        <v>34.700000000000003</v>
      </c>
      <c r="M66" s="14">
        <f t="shared" si="17"/>
        <v>34.700000000000003</v>
      </c>
    </row>
    <row r="67" spans="2:13" x14ac:dyDescent="0.25">
      <c r="B67" s="23" t="s">
        <v>170</v>
      </c>
      <c r="C67" s="14" t="s">
        <v>171</v>
      </c>
      <c r="D67" s="14" t="s">
        <v>172</v>
      </c>
      <c r="E67" s="14" t="s">
        <v>173</v>
      </c>
      <c r="F67" s="14" t="s">
        <v>30</v>
      </c>
      <c r="G67" s="14" t="s">
        <v>174</v>
      </c>
      <c r="H67" s="14" t="s">
        <v>174</v>
      </c>
      <c r="I67" s="14" t="s">
        <v>174</v>
      </c>
      <c r="J67">
        <v>10</v>
      </c>
      <c r="K67" s="14">
        <f t="shared" ref="K67:K68" si="18">HEX2DEC(RIGHT(G67,2)&amp;LEFT(G67,2))/$J67</f>
        <v>64.7</v>
      </c>
      <c r="L67" s="14">
        <f t="shared" si="17"/>
        <v>64.7</v>
      </c>
      <c r="M67" s="14">
        <f t="shared" si="17"/>
        <v>64.7</v>
      </c>
    </row>
    <row r="68" spans="2:13" x14ac:dyDescent="0.25">
      <c r="B68" s="32" t="s">
        <v>175</v>
      </c>
      <c r="C68" s="14" t="s">
        <v>176</v>
      </c>
      <c r="D68" s="14" t="s">
        <v>177</v>
      </c>
      <c r="E68" s="14" t="s">
        <v>178</v>
      </c>
      <c r="F68" s="14" t="s">
        <v>30</v>
      </c>
      <c r="G68" s="14" t="s">
        <v>179</v>
      </c>
      <c r="H68" s="14" t="s">
        <v>179</v>
      </c>
      <c r="I68" s="14" t="s">
        <v>179</v>
      </c>
      <c r="J68">
        <v>10</v>
      </c>
      <c r="K68" s="14">
        <f t="shared" si="18"/>
        <v>178.7</v>
      </c>
      <c r="L68" s="14">
        <f t="shared" si="17"/>
        <v>178.7</v>
      </c>
      <c r="M68" s="14">
        <f t="shared" si="17"/>
        <v>178.7</v>
      </c>
    </row>
    <row r="69" spans="2:13" x14ac:dyDescent="0.25">
      <c r="B69" s="12"/>
      <c r="C69" s="13" t="s">
        <v>180</v>
      </c>
      <c r="D69" s="13"/>
      <c r="E69" s="13"/>
      <c r="F69" s="14" t="s">
        <v>11</v>
      </c>
      <c r="G69" s="15" t="s">
        <v>181</v>
      </c>
      <c r="H69" s="15"/>
      <c r="I69" s="15"/>
      <c r="J69">
        <v>10</v>
      </c>
      <c r="K69" s="16">
        <f t="shared" ref="K69:K71" si="19">HEX2DEC(G69)/J69</f>
        <v>6.5</v>
      </c>
      <c r="L69" s="16"/>
      <c r="M69" s="16"/>
    </row>
    <row r="70" spans="2:13" x14ac:dyDescent="0.25">
      <c r="B70" s="23" t="s">
        <v>182</v>
      </c>
      <c r="C70" s="13" t="s">
        <v>183</v>
      </c>
      <c r="D70" s="13"/>
      <c r="E70" s="13"/>
      <c r="F70" s="14" t="s">
        <v>11</v>
      </c>
      <c r="G70" s="15" t="s">
        <v>24</v>
      </c>
      <c r="H70" s="15"/>
      <c r="I70" s="15"/>
      <c r="J70">
        <v>1</v>
      </c>
      <c r="K70" s="16">
        <f t="shared" si="19"/>
        <v>1</v>
      </c>
      <c r="L70" s="16"/>
      <c r="M70" s="16"/>
    </row>
    <row r="71" spans="2:13" x14ac:dyDescent="0.25">
      <c r="B71" s="25" t="s">
        <v>184</v>
      </c>
      <c r="C71" s="13" t="s">
        <v>185</v>
      </c>
      <c r="D71" s="13"/>
      <c r="E71" s="13"/>
      <c r="F71" s="14" t="s">
        <v>11</v>
      </c>
      <c r="G71" s="15" t="s">
        <v>186</v>
      </c>
      <c r="H71" s="15"/>
      <c r="I71" s="15"/>
      <c r="J71">
        <v>1</v>
      </c>
      <c r="K71" s="16">
        <f t="shared" si="19"/>
        <v>60</v>
      </c>
      <c r="L71" s="16"/>
      <c r="M71" s="16"/>
    </row>
    <row r="72" spans="2:13" x14ac:dyDescent="0.25">
      <c r="B72" s="26" t="s">
        <v>126</v>
      </c>
      <c r="C72" s="13" t="s">
        <v>187</v>
      </c>
      <c r="D72" s="13"/>
      <c r="E72" s="13"/>
      <c r="G72" s="15" t="s">
        <v>188</v>
      </c>
      <c r="H72" s="15"/>
      <c r="I72" s="15"/>
      <c r="J72">
        <v>1</v>
      </c>
      <c r="K72" s="16"/>
      <c r="L72" s="16"/>
      <c r="M72" s="16"/>
    </row>
    <row r="73" spans="2:13" x14ac:dyDescent="0.25">
      <c r="B73" s="12"/>
      <c r="C73" s="13" t="s">
        <v>189</v>
      </c>
      <c r="D73" s="13"/>
      <c r="E73" s="13"/>
      <c r="F73" s="14" t="s">
        <v>11</v>
      </c>
      <c r="G73" s="15" t="s">
        <v>18</v>
      </c>
      <c r="H73" s="15"/>
      <c r="I73" s="15"/>
      <c r="J73">
        <v>1</v>
      </c>
      <c r="K73" s="16">
        <f t="shared" ref="K73:K86" si="20">HEX2DEC(G73)/J73</f>
        <v>0</v>
      </c>
      <c r="L73" s="16"/>
      <c r="M73" s="16"/>
    </row>
    <row r="74" spans="2:13" x14ac:dyDescent="0.25">
      <c r="B74" s="12"/>
      <c r="C74" s="13" t="s">
        <v>190</v>
      </c>
      <c r="D74" s="13"/>
      <c r="E74" s="13"/>
      <c r="F74" s="14" t="s">
        <v>11</v>
      </c>
      <c r="G74" s="15" t="s">
        <v>18</v>
      </c>
      <c r="H74" s="15"/>
      <c r="I74" s="15"/>
      <c r="J74">
        <v>1</v>
      </c>
      <c r="K74" s="16">
        <f t="shared" si="20"/>
        <v>0</v>
      </c>
      <c r="L74" s="16"/>
      <c r="M74" s="16"/>
    </row>
    <row r="75" spans="2:13" x14ac:dyDescent="0.25">
      <c r="B75" s="12"/>
      <c r="C75" s="13" t="s">
        <v>191</v>
      </c>
      <c r="D75" s="13"/>
      <c r="E75" s="13"/>
      <c r="F75" s="14" t="s">
        <v>11</v>
      </c>
      <c r="G75" s="15" t="s">
        <v>18</v>
      </c>
      <c r="H75" s="15"/>
      <c r="I75" s="15"/>
      <c r="J75">
        <v>1</v>
      </c>
      <c r="K75" s="16">
        <f t="shared" si="20"/>
        <v>0</v>
      </c>
      <c r="L75" s="16"/>
      <c r="M75" s="16"/>
    </row>
    <row r="76" spans="2:13" x14ac:dyDescent="0.25">
      <c r="B76" s="12"/>
      <c r="C76" s="13" t="s">
        <v>192</v>
      </c>
      <c r="D76" s="13"/>
      <c r="E76" s="13"/>
      <c r="F76" s="14" t="s">
        <v>11</v>
      </c>
      <c r="G76" s="15" t="s">
        <v>18</v>
      </c>
      <c r="H76" s="15"/>
      <c r="I76" s="15"/>
      <c r="J76">
        <v>1</v>
      </c>
      <c r="K76" s="16">
        <f t="shared" si="20"/>
        <v>0</v>
      </c>
      <c r="L76" s="16"/>
      <c r="M76" s="16"/>
    </row>
    <row r="77" spans="2:13" x14ac:dyDescent="0.25">
      <c r="B77" s="12"/>
      <c r="C77" s="13" t="s">
        <v>193</v>
      </c>
      <c r="D77" s="13"/>
      <c r="E77" s="13"/>
      <c r="F77" s="14" t="s">
        <v>11</v>
      </c>
      <c r="G77" s="15" t="s">
        <v>18</v>
      </c>
      <c r="H77" s="15"/>
      <c r="I77" s="15"/>
      <c r="J77">
        <v>1</v>
      </c>
      <c r="K77" s="16">
        <f t="shared" si="20"/>
        <v>0</v>
      </c>
      <c r="L77" s="16"/>
      <c r="M77" s="16"/>
    </row>
    <row r="78" spans="2:13" x14ac:dyDescent="0.25">
      <c r="B78" s="12"/>
      <c r="C78" s="13" t="s">
        <v>194</v>
      </c>
      <c r="D78" s="13"/>
      <c r="E78" s="13"/>
      <c r="F78" s="14" t="s">
        <v>11</v>
      </c>
      <c r="G78" s="15" t="s">
        <v>18</v>
      </c>
      <c r="H78" s="15"/>
      <c r="I78" s="15"/>
      <c r="J78">
        <v>1</v>
      </c>
      <c r="K78" s="16">
        <f t="shared" si="20"/>
        <v>0</v>
      </c>
      <c r="L78" s="16"/>
      <c r="M78" s="16"/>
    </row>
    <row r="79" spans="2:13" x14ac:dyDescent="0.25">
      <c r="B79" s="12"/>
      <c r="C79" s="13" t="s">
        <v>195</v>
      </c>
      <c r="D79" s="13"/>
      <c r="E79" s="13"/>
      <c r="F79" s="14" t="s">
        <v>11</v>
      </c>
      <c r="G79" s="15" t="s">
        <v>18</v>
      </c>
      <c r="H79" s="15"/>
      <c r="I79" s="15"/>
      <c r="J79">
        <v>1</v>
      </c>
      <c r="K79" s="16">
        <f t="shared" si="20"/>
        <v>0</v>
      </c>
      <c r="L79" s="16"/>
      <c r="M79" s="16"/>
    </row>
    <row r="80" spans="2:13" x14ac:dyDescent="0.25">
      <c r="B80" s="12"/>
      <c r="C80" s="13" t="s">
        <v>196</v>
      </c>
      <c r="D80" s="13"/>
      <c r="E80" s="13"/>
      <c r="F80" s="14" t="s">
        <v>11</v>
      </c>
      <c r="G80" s="15" t="s">
        <v>18</v>
      </c>
      <c r="H80" s="15"/>
      <c r="I80" s="15"/>
      <c r="J80">
        <v>1</v>
      </c>
      <c r="K80" s="16">
        <f t="shared" si="20"/>
        <v>0</v>
      </c>
      <c r="L80" s="16"/>
      <c r="M80" s="16"/>
    </row>
    <row r="81" spans="2:13" x14ac:dyDescent="0.25">
      <c r="B81" s="12"/>
      <c r="C81" s="13" t="s">
        <v>197</v>
      </c>
      <c r="D81" s="13"/>
      <c r="E81" s="13"/>
      <c r="F81" s="14" t="s">
        <v>11</v>
      </c>
      <c r="G81" s="15" t="s">
        <v>18</v>
      </c>
      <c r="H81" s="15"/>
      <c r="I81" s="15"/>
      <c r="J81">
        <v>1</v>
      </c>
      <c r="K81" s="16">
        <f t="shared" si="20"/>
        <v>0</v>
      </c>
      <c r="L81" s="16"/>
      <c r="M81" s="16"/>
    </row>
    <row r="82" spans="2:13" x14ac:dyDescent="0.25">
      <c r="B82" s="12"/>
      <c r="C82" s="13" t="s">
        <v>198</v>
      </c>
      <c r="D82" s="13"/>
      <c r="E82" s="13"/>
      <c r="F82" s="14" t="s">
        <v>11</v>
      </c>
      <c r="G82" s="15" t="s">
        <v>18</v>
      </c>
      <c r="H82" s="15"/>
      <c r="I82" s="15"/>
      <c r="J82">
        <v>1</v>
      </c>
      <c r="K82" s="16">
        <f t="shared" si="20"/>
        <v>0</v>
      </c>
      <c r="L82" s="16"/>
      <c r="M82" s="16"/>
    </row>
    <row r="83" spans="2:13" x14ac:dyDescent="0.25">
      <c r="B83" s="12"/>
      <c r="C83" s="13" t="s">
        <v>199</v>
      </c>
      <c r="D83" s="13"/>
      <c r="E83" s="13"/>
      <c r="F83" s="14" t="s">
        <v>11</v>
      </c>
      <c r="G83" s="15" t="s">
        <v>18</v>
      </c>
      <c r="H83" s="15"/>
      <c r="I83" s="15"/>
      <c r="J83">
        <v>1</v>
      </c>
      <c r="K83" s="16">
        <f t="shared" si="20"/>
        <v>0</v>
      </c>
      <c r="L83" s="16"/>
      <c r="M83" s="16"/>
    </row>
    <row r="84" spans="2:13" x14ac:dyDescent="0.25">
      <c r="B84" s="24" t="s">
        <v>200</v>
      </c>
      <c r="C84" s="13" t="s">
        <v>201</v>
      </c>
      <c r="D84" s="13"/>
      <c r="E84" s="13"/>
      <c r="F84" s="14" t="s">
        <v>11</v>
      </c>
      <c r="G84" s="15" t="s">
        <v>18</v>
      </c>
      <c r="H84" s="15"/>
      <c r="I84" s="15"/>
      <c r="J84">
        <v>1</v>
      </c>
      <c r="K84" s="16">
        <f t="shared" si="20"/>
        <v>0</v>
      </c>
      <c r="L84" s="16"/>
      <c r="M84" s="16"/>
    </row>
    <row r="85" spans="2:13" x14ac:dyDescent="0.25">
      <c r="B85" s="23" t="s">
        <v>202</v>
      </c>
      <c r="C85" s="13" t="s">
        <v>203</v>
      </c>
      <c r="D85" s="13"/>
      <c r="E85" s="13"/>
      <c r="F85" s="14" t="s">
        <v>11</v>
      </c>
      <c r="G85" s="15" t="s">
        <v>204</v>
      </c>
      <c r="H85" s="15"/>
      <c r="I85" s="15"/>
      <c r="J85">
        <v>1</v>
      </c>
      <c r="K85" s="16">
        <f t="shared" si="20"/>
        <v>50</v>
      </c>
      <c r="L85" s="16"/>
      <c r="M85" s="16"/>
    </row>
    <row r="86" spans="2:13" x14ac:dyDescent="0.25">
      <c r="B86" s="12"/>
      <c r="C86" s="13" t="s">
        <v>205</v>
      </c>
      <c r="D86" s="13"/>
      <c r="E86" s="13"/>
      <c r="F86" s="14" t="s">
        <v>30</v>
      </c>
      <c r="G86" s="15" t="s">
        <v>18</v>
      </c>
      <c r="H86" s="15"/>
      <c r="I86" s="15"/>
      <c r="J86">
        <v>1</v>
      </c>
      <c r="K86" s="16">
        <f t="shared" si="20"/>
        <v>0</v>
      </c>
      <c r="L86" s="16"/>
      <c r="M86" s="16"/>
    </row>
    <row r="87" spans="2:13" x14ac:dyDescent="0.25">
      <c r="B87" s="12"/>
      <c r="C87" s="13" t="s">
        <v>206</v>
      </c>
      <c r="D87" s="13"/>
      <c r="E87" s="13"/>
      <c r="F87" s="14" t="s">
        <v>99</v>
      </c>
      <c r="G87" s="15" t="s">
        <v>135</v>
      </c>
      <c r="H87" s="15"/>
      <c r="I87" s="15"/>
      <c r="J87">
        <v>1</v>
      </c>
      <c r="K87" s="16">
        <f t="shared" ref="K87:K102" si="21">HEX2DEC(RIGHT(G87,2)&amp;MID(G87,5,2)&amp;MID(G87,3,2)&amp;LEFT(G87,2))/J87</f>
        <v>0</v>
      </c>
      <c r="L87" s="16"/>
      <c r="M87" s="16"/>
    </row>
    <row r="88" spans="2:13" x14ac:dyDescent="0.25">
      <c r="B88" s="12"/>
      <c r="C88" s="13" t="s">
        <v>207</v>
      </c>
      <c r="D88" s="13"/>
      <c r="E88" s="13"/>
      <c r="F88" s="14" t="s">
        <v>99</v>
      </c>
      <c r="G88" s="15" t="s">
        <v>208</v>
      </c>
      <c r="H88" s="15"/>
      <c r="I88" s="15"/>
      <c r="J88">
        <v>1</v>
      </c>
      <c r="K88" s="16">
        <f t="shared" si="21"/>
        <v>33780000</v>
      </c>
      <c r="L88" s="16"/>
      <c r="M88" s="16"/>
    </row>
    <row r="89" spans="2:13" x14ac:dyDescent="0.25">
      <c r="B89" s="12"/>
      <c r="C89" s="13" t="s">
        <v>209</v>
      </c>
      <c r="D89" s="13"/>
      <c r="E89" s="13"/>
      <c r="F89" s="14" t="s">
        <v>99</v>
      </c>
      <c r="G89" s="15" t="s">
        <v>135</v>
      </c>
      <c r="H89" s="15"/>
      <c r="I89" s="15"/>
      <c r="J89">
        <v>1</v>
      </c>
      <c r="K89" s="16">
        <f t="shared" si="21"/>
        <v>0</v>
      </c>
      <c r="L89" s="16"/>
      <c r="M89" s="16"/>
    </row>
    <row r="90" spans="2:13" x14ac:dyDescent="0.25">
      <c r="B90" s="12"/>
      <c r="C90" s="13" t="s">
        <v>210</v>
      </c>
      <c r="D90" s="13"/>
      <c r="E90" s="13"/>
      <c r="F90" s="14" t="s">
        <v>99</v>
      </c>
      <c r="G90" s="15" t="s">
        <v>135</v>
      </c>
      <c r="H90" s="15"/>
      <c r="I90" s="15"/>
      <c r="J90">
        <v>1</v>
      </c>
      <c r="K90" s="16">
        <f t="shared" si="21"/>
        <v>0</v>
      </c>
      <c r="L90" s="16"/>
      <c r="M90" s="16"/>
    </row>
    <row r="91" spans="2:13" x14ac:dyDescent="0.25">
      <c r="B91" s="12"/>
      <c r="C91" s="13" t="s">
        <v>211</v>
      </c>
      <c r="D91" s="13"/>
      <c r="E91" s="13"/>
      <c r="F91" s="14" t="s">
        <v>99</v>
      </c>
      <c r="G91" s="15" t="s">
        <v>135</v>
      </c>
      <c r="H91" s="15"/>
      <c r="I91" s="15"/>
      <c r="J91">
        <v>1</v>
      </c>
      <c r="K91" s="16">
        <f t="shared" si="21"/>
        <v>0</v>
      </c>
      <c r="L91" s="16"/>
      <c r="M91" s="16"/>
    </row>
    <row r="92" spans="2:13" x14ac:dyDescent="0.25">
      <c r="B92" s="12"/>
      <c r="C92" s="13" t="s">
        <v>212</v>
      </c>
      <c r="D92" s="13"/>
      <c r="E92" s="13"/>
      <c r="F92" s="14" t="s">
        <v>99</v>
      </c>
      <c r="G92" s="15" t="s">
        <v>213</v>
      </c>
      <c r="H92" s="15"/>
      <c r="I92" s="15"/>
      <c r="J92">
        <v>1</v>
      </c>
      <c r="K92" s="16">
        <f t="shared" si="21"/>
        <v>16847105</v>
      </c>
      <c r="L92" s="16"/>
      <c r="M92" s="16"/>
    </row>
    <row r="93" spans="2:13" x14ac:dyDescent="0.25">
      <c r="B93" s="33"/>
      <c r="C93" s="13" t="s">
        <v>214</v>
      </c>
      <c r="D93" s="13"/>
      <c r="E93" s="13"/>
      <c r="F93" s="14" t="s">
        <v>99</v>
      </c>
      <c r="G93" s="15" t="s">
        <v>215</v>
      </c>
      <c r="H93" s="15"/>
      <c r="I93" s="15"/>
      <c r="J93">
        <v>1</v>
      </c>
      <c r="K93" s="16">
        <f t="shared" si="21"/>
        <v>65312</v>
      </c>
      <c r="L93" s="16"/>
      <c r="M93" s="16"/>
    </row>
    <row r="94" spans="2:13" x14ac:dyDescent="0.25">
      <c r="B94" s="12"/>
      <c r="C94" s="13" t="s">
        <v>216</v>
      </c>
      <c r="D94" s="13"/>
      <c r="E94" s="13"/>
      <c r="F94" s="14" t="s">
        <v>99</v>
      </c>
      <c r="G94" s="15" t="s">
        <v>135</v>
      </c>
      <c r="H94" s="15"/>
      <c r="I94" s="15"/>
      <c r="J94">
        <v>1</v>
      </c>
      <c r="K94" s="16">
        <f t="shared" si="21"/>
        <v>0</v>
      </c>
      <c r="L94" s="16"/>
      <c r="M94" s="16"/>
    </row>
    <row r="95" spans="2:13" x14ac:dyDescent="0.25">
      <c r="B95" s="12"/>
      <c r="C95" s="13" t="s">
        <v>217</v>
      </c>
      <c r="D95" s="13"/>
      <c r="E95" s="13"/>
      <c r="F95" s="14" t="s">
        <v>99</v>
      </c>
      <c r="G95" s="15" t="s">
        <v>218</v>
      </c>
      <c r="H95" s="15"/>
      <c r="I95" s="15"/>
      <c r="J95">
        <v>1</v>
      </c>
      <c r="K95" s="16">
        <f t="shared" si="21"/>
        <v>50410513</v>
      </c>
      <c r="L95" s="16"/>
      <c r="M95" s="16"/>
    </row>
    <row r="96" spans="2:13" x14ac:dyDescent="0.25">
      <c r="B96" s="12"/>
      <c r="C96" s="13" t="s">
        <v>219</v>
      </c>
      <c r="D96" s="13"/>
      <c r="E96" s="13"/>
      <c r="F96" s="14" t="s">
        <v>99</v>
      </c>
      <c r="G96" s="15" t="s">
        <v>135</v>
      </c>
      <c r="H96" s="15"/>
      <c r="I96" s="15"/>
      <c r="J96">
        <v>1</v>
      </c>
      <c r="K96" s="16">
        <f t="shared" si="21"/>
        <v>0</v>
      </c>
      <c r="L96" s="16"/>
      <c r="M96" s="16"/>
    </row>
    <row r="97" spans="2:13" x14ac:dyDescent="0.25">
      <c r="B97" s="12"/>
      <c r="C97" s="13" t="s">
        <v>220</v>
      </c>
      <c r="D97" s="13"/>
      <c r="E97" s="13"/>
      <c r="F97" s="14" t="s">
        <v>99</v>
      </c>
      <c r="G97" s="15" t="s">
        <v>135</v>
      </c>
      <c r="H97" s="15"/>
      <c r="I97" s="15"/>
      <c r="J97">
        <v>1</v>
      </c>
      <c r="K97" s="16">
        <f t="shared" si="21"/>
        <v>0</v>
      </c>
      <c r="L97" s="16"/>
      <c r="M97" s="16"/>
    </row>
    <row r="98" spans="2:13" x14ac:dyDescent="0.25">
      <c r="B98" s="12"/>
      <c r="C98" s="13" t="s">
        <v>221</v>
      </c>
      <c r="D98" s="13"/>
      <c r="E98" s="13"/>
      <c r="F98" s="14" t="s">
        <v>99</v>
      </c>
      <c r="G98" s="15" t="s">
        <v>135</v>
      </c>
      <c r="H98" s="15"/>
      <c r="I98" s="15"/>
      <c r="J98">
        <v>1</v>
      </c>
      <c r="K98" s="16">
        <f t="shared" si="21"/>
        <v>0</v>
      </c>
      <c r="L98" s="16"/>
      <c r="M98" s="16"/>
    </row>
    <row r="99" spans="2:13" x14ac:dyDescent="0.25">
      <c r="B99" s="12"/>
      <c r="C99" s="13" t="s">
        <v>222</v>
      </c>
      <c r="D99" s="13"/>
      <c r="E99" s="13"/>
      <c r="F99" s="14" t="s">
        <v>99</v>
      </c>
      <c r="G99" s="15" t="s">
        <v>135</v>
      </c>
      <c r="H99" s="15"/>
      <c r="I99" s="15"/>
      <c r="J99">
        <v>1</v>
      </c>
      <c r="K99" s="16">
        <f t="shared" si="21"/>
        <v>0</v>
      </c>
      <c r="L99" s="16"/>
      <c r="M99" s="16"/>
    </row>
    <row r="100" spans="2:13" x14ac:dyDescent="0.25">
      <c r="B100" s="12"/>
      <c r="C100" s="13" t="s">
        <v>223</v>
      </c>
      <c r="D100" s="13"/>
      <c r="E100" s="13"/>
      <c r="F100" s="14" t="s">
        <v>99</v>
      </c>
      <c r="G100" s="15" t="s">
        <v>135</v>
      </c>
      <c r="H100" s="15"/>
      <c r="I100" s="15"/>
      <c r="J100">
        <v>1</v>
      </c>
      <c r="K100" s="16">
        <f t="shared" si="21"/>
        <v>0</v>
      </c>
      <c r="L100" s="16"/>
      <c r="M100" s="16"/>
    </row>
    <row r="101" spans="2:13" x14ac:dyDescent="0.25">
      <c r="B101" s="12"/>
      <c r="C101" s="13" t="s">
        <v>224</v>
      </c>
      <c r="D101" s="13"/>
      <c r="E101" s="13"/>
      <c r="F101" s="14" t="s">
        <v>99</v>
      </c>
      <c r="G101" s="15" t="s">
        <v>135</v>
      </c>
      <c r="H101" s="15"/>
      <c r="I101" s="15"/>
      <c r="J101">
        <v>1</v>
      </c>
      <c r="K101" s="16">
        <f t="shared" si="21"/>
        <v>0</v>
      </c>
      <c r="L101" s="16"/>
      <c r="M101" s="16"/>
    </row>
    <row r="102" spans="2:13" x14ac:dyDescent="0.25">
      <c r="B102" s="27" t="s">
        <v>225</v>
      </c>
      <c r="C102" s="13" t="s">
        <v>226</v>
      </c>
      <c r="D102" s="13"/>
      <c r="E102" s="13"/>
      <c r="F102" s="14" t="s">
        <v>99</v>
      </c>
      <c r="G102" s="15" t="s">
        <v>135</v>
      </c>
      <c r="H102" s="15"/>
      <c r="I102" s="15"/>
      <c r="J102">
        <v>1</v>
      </c>
      <c r="K102" s="16">
        <f t="shared" si="21"/>
        <v>0</v>
      </c>
      <c r="L102" s="16"/>
      <c r="M102" s="16"/>
    </row>
    <row r="103" spans="2:13" x14ac:dyDescent="0.25">
      <c r="B103" s="12"/>
      <c r="C103" s="13" t="s">
        <v>227</v>
      </c>
      <c r="D103" s="13"/>
      <c r="E103" s="13"/>
      <c r="F103" s="14" t="s">
        <v>11</v>
      </c>
      <c r="G103" s="15" t="s">
        <v>18</v>
      </c>
      <c r="H103" s="15"/>
      <c r="I103" s="15"/>
      <c r="J103">
        <v>1</v>
      </c>
      <c r="K103" s="16">
        <f t="shared" ref="K103:K108" si="22">HEX2DEC(G103)/J103</f>
        <v>0</v>
      </c>
      <c r="L103" s="16"/>
      <c r="M103" s="16"/>
    </row>
    <row r="104" spans="2:13" x14ac:dyDescent="0.25">
      <c r="B104" s="12"/>
      <c r="C104" s="13" t="s">
        <v>228</v>
      </c>
      <c r="D104" s="13"/>
      <c r="E104" s="13"/>
      <c r="F104" s="14" t="s">
        <v>11</v>
      </c>
      <c r="G104" s="15" t="s">
        <v>18</v>
      </c>
      <c r="H104" s="15"/>
      <c r="I104" s="15"/>
      <c r="J104">
        <v>1</v>
      </c>
      <c r="K104" s="16">
        <f t="shared" si="22"/>
        <v>0</v>
      </c>
      <c r="L104" s="16"/>
      <c r="M104" s="16"/>
    </row>
    <row r="105" spans="2:13" x14ac:dyDescent="0.25">
      <c r="B105" s="23" t="s">
        <v>229</v>
      </c>
      <c r="C105" s="13" t="s">
        <v>230</v>
      </c>
      <c r="D105" s="13"/>
      <c r="E105" s="13"/>
      <c r="F105" s="14" t="s">
        <v>11</v>
      </c>
      <c r="G105" s="15" t="s">
        <v>18</v>
      </c>
      <c r="H105" s="15"/>
      <c r="I105" s="15"/>
      <c r="J105">
        <v>1</v>
      </c>
      <c r="K105" s="16">
        <f t="shared" si="22"/>
        <v>0</v>
      </c>
      <c r="L105" s="16"/>
      <c r="M105" s="16"/>
    </row>
    <row r="106" spans="2:13" x14ac:dyDescent="0.25">
      <c r="B106" s="12"/>
      <c r="C106" s="13" t="s">
        <v>231</v>
      </c>
      <c r="D106" s="13"/>
      <c r="E106" s="13"/>
      <c r="F106" s="14" t="s">
        <v>11</v>
      </c>
      <c r="G106" s="15" t="s">
        <v>18</v>
      </c>
      <c r="H106" s="15"/>
      <c r="I106" s="15"/>
      <c r="J106">
        <v>1</v>
      </c>
      <c r="K106" s="16">
        <f t="shared" si="22"/>
        <v>0</v>
      </c>
      <c r="L106" s="16"/>
      <c r="M106" s="16"/>
    </row>
    <row r="107" spans="2:13" x14ac:dyDescent="0.25">
      <c r="B107" s="12"/>
      <c r="C107" s="13" t="s">
        <v>232</v>
      </c>
      <c r="D107" s="13"/>
      <c r="E107" s="13"/>
      <c r="F107" s="14" t="s">
        <v>11</v>
      </c>
      <c r="G107" s="15" t="s">
        <v>18</v>
      </c>
      <c r="H107" s="15"/>
      <c r="I107" s="15"/>
      <c r="J107">
        <v>1</v>
      </c>
      <c r="K107" s="16">
        <f t="shared" si="22"/>
        <v>0</v>
      </c>
      <c r="L107" s="16"/>
      <c r="M107" s="16"/>
    </row>
    <row r="108" spans="2:13" x14ac:dyDescent="0.25">
      <c r="B108" s="12"/>
      <c r="C108" s="13" t="s">
        <v>233</v>
      </c>
      <c r="D108" s="13"/>
      <c r="E108" s="13"/>
      <c r="F108" s="14" t="s">
        <v>11</v>
      </c>
      <c r="G108" s="15" t="s">
        <v>18</v>
      </c>
      <c r="H108" s="15"/>
      <c r="I108" s="15"/>
      <c r="J108">
        <v>1</v>
      </c>
      <c r="K108" s="16">
        <f t="shared" si="22"/>
        <v>0</v>
      </c>
      <c r="L108" s="16"/>
      <c r="M108" s="16"/>
    </row>
    <row r="109" spans="2:13" x14ac:dyDescent="0.25">
      <c r="B109" s="12"/>
      <c r="C109" s="13" t="s">
        <v>234</v>
      </c>
      <c r="D109" s="13"/>
      <c r="E109" s="13"/>
      <c r="F109" s="14" t="s">
        <v>30</v>
      </c>
      <c r="G109" s="15" t="s">
        <v>72</v>
      </c>
      <c r="H109" s="15"/>
      <c r="I109" s="15"/>
      <c r="J109">
        <v>1</v>
      </c>
      <c r="K109" s="16">
        <f t="shared" ref="K109:K110" si="23">HEX2DEC(RIGHT(G109,2)&amp;LEFT(G109,2))/J109</f>
        <v>0</v>
      </c>
      <c r="L109" s="16"/>
      <c r="M109" s="16"/>
    </row>
    <row r="110" spans="2:13" x14ac:dyDescent="0.25">
      <c r="B110" s="12"/>
      <c r="C110" s="13" t="s">
        <v>235</v>
      </c>
      <c r="D110" s="13"/>
      <c r="E110" s="13"/>
      <c r="F110" s="14" t="s">
        <v>30</v>
      </c>
      <c r="G110" s="15" t="s">
        <v>72</v>
      </c>
      <c r="H110" s="15"/>
      <c r="I110" s="15"/>
      <c r="J110">
        <v>1</v>
      </c>
      <c r="K110" s="16">
        <f t="shared" si="23"/>
        <v>0</v>
      </c>
      <c r="L110" s="16"/>
      <c r="M110" s="16"/>
    </row>
    <row r="111" spans="2:13" x14ac:dyDescent="0.25">
      <c r="B111" s="12"/>
      <c r="C111" s="13" t="s">
        <v>236</v>
      </c>
      <c r="D111" s="13"/>
      <c r="E111" s="13"/>
      <c r="F111" s="14" t="s">
        <v>11</v>
      </c>
      <c r="G111" s="15" t="s">
        <v>18</v>
      </c>
      <c r="H111" s="15"/>
      <c r="I111" s="15"/>
      <c r="J111">
        <v>1</v>
      </c>
      <c r="K111" s="16">
        <f t="shared" ref="K111:K115" si="24">HEX2DEC(G111)/J111</f>
        <v>0</v>
      </c>
      <c r="L111" s="16"/>
      <c r="M111" s="16"/>
    </row>
    <row r="112" spans="2:13" x14ac:dyDescent="0.25">
      <c r="B112" s="12"/>
      <c r="C112" s="13" t="s">
        <v>237</v>
      </c>
      <c r="D112" s="13"/>
      <c r="E112" s="13"/>
      <c r="F112" s="14" t="s">
        <v>11</v>
      </c>
      <c r="G112" s="15" t="s">
        <v>18</v>
      </c>
      <c r="H112" s="15"/>
      <c r="I112" s="15"/>
      <c r="J112">
        <v>1</v>
      </c>
      <c r="K112" s="16">
        <f t="shared" si="24"/>
        <v>0</v>
      </c>
      <c r="L112" s="16"/>
      <c r="M112" s="16"/>
    </row>
    <row r="113" spans="2:13" x14ac:dyDescent="0.25">
      <c r="B113" s="12"/>
      <c r="C113" s="13" t="s">
        <v>238</v>
      </c>
      <c r="D113" s="13"/>
      <c r="E113" s="13"/>
      <c r="F113" s="14" t="s">
        <v>11</v>
      </c>
      <c r="G113" s="15" t="s">
        <v>18</v>
      </c>
      <c r="H113" s="15"/>
      <c r="I113" s="15"/>
      <c r="J113">
        <v>1</v>
      </c>
      <c r="K113" s="16">
        <f t="shared" si="24"/>
        <v>0</v>
      </c>
      <c r="L113" s="16"/>
      <c r="M113" s="16"/>
    </row>
    <row r="114" spans="2:13" x14ac:dyDescent="0.25">
      <c r="B114" s="12"/>
      <c r="C114" s="13" t="s">
        <v>239</v>
      </c>
      <c r="D114" s="13"/>
      <c r="E114" s="13"/>
      <c r="F114" s="14" t="s">
        <v>11</v>
      </c>
      <c r="G114" s="15" t="s">
        <v>18</v>
      </c>
      <c r="H114" s="15"/>
      <c r="I114" s="15"/>
      <c r="J114">
        <v>1</v>
      </c>
      <c r="K114" s="16">
        <f t="shared" si="24"/>
        <v>0</v>
      </c>
      <c r="L114" s="16"/>
      <c r="M114" s="16"/>
    </row>
    <row r="115" spans="2:13" x14ac:dyDescent="0.25">
      <c r="B115" s="12"/>
      <c r="C115" s="13" t="s">
        <v>240</v>
      </c>
      <c r="D115" s="13"/>
      <c r="E115" s="13"/>
      <c r="F115" s="14" t="s">
        <v>11</v>
      </c>
      <c r="G115" s="15" t="s">
        <v>18</v>
      </c>
      <c r="H115" s="15"/>
      <c r="I115" s="15"/>
      <c r="J115">
        <v>1</v>
      </c>
      <c r="K115" s="16">
        <f t="shared" si="24"/>
        <v>0</v>
      </c>
      <c r="L115" s="16"/>
      <c r="M115" s="16"/>
    </row>
    <row r="116" spans="2:13" x14ac:dyDescent="0.25">
      <c r="B116" s="12"/>
      <c r="C116" s="13" t="s">
        <v>241</v>
      </c>
      <c r="D116" s="13"/>
      <c r="E116" s="13"/>
      <c r="F116" s="14" t="s">
        <v>30</v>
      </c>
      <c r="G116" s="15" t="s">
        <v>72</v>
      </c>
      <c r="H116" s="15"/>
      <c r="I116" s="15"/>
      <c r="J116">
        <v>1</v>
      </c>
      <c r="K116" s="16">
        <f t="shared" ref="K116" si="25">HEX2DEC(RIGHT(G116,2)&amp;LEFT(G116,2))/J116</f>
        <v>0</v>
      </c>
      <c r="L116" s="16"/>
      <c r="M116" s="16"/>
    </row>
    <row r="117" spans="2:13" x14ac:dyDescent="0.25">
      <c r="B117" s="12"/>
      <c r="C117" s="13" t="s">
        <v>242</v>
      </c>
      <c r="D117" s="13"/>
      <c r="E117" s="13"/>
      <c r="F117" s="14" t="s">
        <v>11</v>
      </c>
      <c r="G117" s="15" t="s">
        <v>18</v>
      </c>
      <c r="H117" s="15"/>
      <c r="I117" s="15"/>
      <c r="J117">
        <v>1</v>
      </c>
      <c r="K117" s="16">
        <f t="shared" ref="K117:K121" si="26">HEX2DEC(G117)/J117</f>
        <v>0</v>
      </c>
      <c r="L117" s="16"/>
      <c r="M117" s="16"/>
    </row>
    <row r="118" spans="2:13" x14ac:dyDescent="0.25">
      <c r="B118" s="12"/>
      <c r="C118" s="13" t="s">
        <v>243</v>
      </c>
      <c r="D118" s="13"/>
      <c r="E118" s="13"/>
      <c r="F118" s="14" t="s">
        <v>11</v>
      </c>
      <c r="G118" s="15" t="s">
        <v>18</v>
      </c>
      <c r="H118" s="15"/>
      <c r="I118" s="15"/>
      <c r="J118">
        <v>1</v>
      </c>
      <c r="K118" s="16">
        <f t="shared" si="26"/>
        <v>0</v>
      </c>
      <c r="L118" s="16"/>
      <c r="M118" s="16"/>
    </row>
    <row r="119" spans="2:13" x14ac:dyDescent="0.25">
      <c r="B119" s="12"/>
      <c r="C119" s="13" t="s">
        <v>244</v>
      </c>
      <c r="D119" s="13"/>
      <c r="E119" s="13"/>
      <c r="F119" s="14" t="s">
        <v>11</v>
      </c>
      <c r="G119" s="15" t="s">
        <v>18</v>
      </c>
      <c r="H119" s="15"/>
      <c r="I119" s="15"/>
      <c r="J119">
        <v>1</v>
      </c>
      <c r="K119" s="16">
        <f t="shared" si="26"/>
        <v>0</v>
      </c>
      <c r="L119" s="16"/>
      <c r="M119" s="16"/>
    </row>
    <row r="120" spans="2:13" x14ac:dyDescent="0.25">
      <c r="B120" s="12"/>
      <c r="C120" s="13" t="s">
        <v>245</v>
      </c>
      <c r="D120" s="13"/>
      <c r="E120" s="13"/>
      <c r="F120" s="14" t="s">
        <v>11</v>
      </c>
      <c r="G120" s="15" t="s">
        <v>18</v>
      </c>
      <c r="H120" s="15"/>
      <c r="I120" s="15"/>
      <c r="J120">
        <v>1</v>
      </c>
      <c r="K120" s="16">
        <f t="shared" si="26"/>
        <v>0</v>
      </c>
      <c r="L120" s="16"/>
      <c r="M120" s="16"/>
    </row>
    <row r="121" spans="2:13" x14ac:dyDescent="0.25">
      <c r="B121" s="12"/>
      <c r="C121" s="13" t="s">
        <v>246</v>
      </c>
      <c r="D121" s="13"/>
      <c r="E121" s="13"/>
      <c r="F121" s="14" t="s">
        <v>11</v>
      </c>
      <c r="G121" s="15" t="s">
        <v>18</v>
      </c>
      <c r="H121" s="15"/>
      <c r="I121" s="15"/>
      <c r="J121">
        <v>1</v>
      </c>
      <c r="K121" s="16">
        <f t="shared" si="26"/>
        <v>0</v>
      </c>
      <c r="L121" s="16"/>
      <c r="M121" s="16"/>
    </row>
    <row r="122" spans="2:13" x14ac:dyDescent="0.25">
      <c r="B122" s="12"/>
      <c r="C122" s="13" t="s">
        <v>247</v>
      </c>
      <c r="D122" s="13"/>
      <c r="E122" s="13"/>
      <c r="F122" s="14" t="s">
        <v>99</v>
      </c>
      <c r="G122" s="15" t="s">
        <v>135</v>
      </c>
      <c r="H122" s="15"/>
      <c r="I122" s="15"/>
      <c r="J122">
        <v>1</v>
      </c>
      <c r="K122" s="16">
        <f t="shared" ref="K122" si="27">HEX2DEC(RIGHT(G122,2)&amp;MID(G122,5,2)&amp;MID(G122,3,2)&amp;LEFT(G122,2))/J122</f>
        <v>0</v>
      </c>
      <c r="L122" s="16"/>
      <c r="M122" s="16"/>
    </row>
    <row r="123" spans="2:13" x14ac:dyDescent="0.25">
      <c r="B123" s="12"/>
      <c r="C123" s="13" t="s">
        <v>248</v>
      </c>
      <c r="D123" s="13"/>
      <c r="E123" s="13"/>
      <c r="F123" s="14" t="s">
        <v>11</v>
      </c>
      <c r="G123" s="15" t="s">
        <v>18</v>
      </c>
      <c r="H123" s="15"/>
      <c r="I123" s="15"/>
      <c r="J123">
        <v>1</v>
      </c>
      <c r="K123" s="16">
        <f t="shared" ref="K123" si="28">HEX2DEC(G123)/J123</f>
        <v>0</v>
      </c>
      <c r="L123" s="16"/>
      <c r="M123" s="16"/>
    </row>
    <row r="124" spans="2:13" x14ac:dyDescent="0.25">
      <c r="B124" s="12"/>
      <c r="C124" s="13" t="s">
        <v>249</v>
      </c>
      <c r="D124" s="13"/>
      <c r="E124" s="13"/>
      <c r="F124" s="14" t="s">
        <v>250</v>
      </c>
      <c r="G124" s="15" t="s">
        <v>251</v>
      </c>
      <c r="H124" s="15"/>
      <c r="I124" s="15"/>
      <c r="J124">
        <v>10</v>
      </c>
      <c r="K124" s="16"/>
      <c r="L124" s="16"/>
      <c r="M124" s="16"/>
    </row>
    <row r="125" spans="2:13" x14ac:dyDescent="0.25">
      <c r="B125" s="23" t="s">
        <v>252</v>
      </c>
      <c r="C125" s="13" t="s">
        <v>253</v>
      </c>
      <c r="D125" s="13"/>
      <c r="E125" s="13"/>
      <c r="F125" s="14" t="s">
        <v>254</v>
      </c>
      <c r="G125" s="15" t="s">
        <v>255</v>
      </c>
      <c r="H125" s="15"/>
      <c r="I125" s="15"/>
      <c r="J125">
        <v>10</v>
      </c>
      <c r="K125" s="16" t="str">
        <f>CONCATENATE(CHAR(HEX2DEC(LEFT(G125,2))),CHAR(HEX2DEC(MID(G125,3,2))),CHAR(HEX2DEC(MID(G125,5,2))),CHAR(HEX2DEC(MID(G125,7,2))),CHAR(HEX2DEC(MID(G125,9,2))),CHAR(HEX2DEC(MID(G125,11,2))),CHAR(HEX2DEC(MID(G125,13,2))))</f>
        <v>7833990</v>
      </c>
      <c r="L125" s="16"/>
      <c r="M125" s="16"/>
    </row>
    <row r="126" spans="2:13" x14ac:dyDescent="0.25">
      <c r="B126" s="12"/>
      <c r="C126" s="13" t="s">
        <v>256</v>
      </c>
      <c r="D126" s="13"/>
      <c r="E126" s="13"/>
      <c r="F126" s="14" t="s">
        <v>30</v>
      </c>
      <c r="G126" s="15" t="s">
        <v>72</v>
      </c>
      <c r="H126" s="15"/>
      <c r="I126" s="15"/>
      <c r="J126">
        <v>10</v>
      </c>
      <c r="K126" s="16">
        <f t="shared" ref="K126" si="29">HEX2DEC(RIGHT(G126,2)&amp;LEFT(G126,2))/J126</f>
        <v>0</v>
      </c>
      <c r="L126" s="16"/>
      <c r="M126" s="16"/>
    </row>
    <row r="127" spans="2:13" x14ac:dyDescent="0.25">
      <c r="B127" s="25" t="s">
        <v>257</v>
      </c>
      <c r="C127" s="13" t="s">
        <v>258</v>
      </c>
      <c r="D127" s="13"/>
      <c r="E127" s="13"/>
      <c r="G127" s="15" t="s">
        <v>259</v>
      </c>
      <c r="H127" s="15"/>
      <c r="I127" s="15"/>
      <c r="J127">
        <v>10</v>
      </c>
      <c r="K127" s="16"/>
      <c r="L127" s="16"/>
      <c r="M127" s="16"/>
    </row>
    <row r="128" spans="2:13" x14ac:dyDescent="0.25">
      <c r="B128" s="12" t="s">
        <v>260</v>
      </c>
      <c r="C128" s="13" t="s">
        <v>261</v>
      </c>
      <c r="D128" s="13"/>
      <c r="E128" s="13"/>
      <c r="G128" s="15" t="s">
        <v>262</v>
      </c>
      <c r="H128" s="15"/>
      <c r="I128" s="15"/>
      <c r="J128">
        <v>10</v>
      </c>
      <c r="K128" s="16"/>
      <c r="L128" s="16"/>
      <c r="M128" s="16"/>
    </row>
    <row r="129" spans="2:13" x14ac:dyDescent="0.25">
      <c r="B129" s="12"/>
      <c r="C129" s="13" t="s">
        <v>263</v>
      </c>
      <c r="D129" s="13"/>
      <c r="E129" s="13"/>
      <c r="G129" s="15" t="s">
        <v>264</v>
      </c>
      <c r="H129" s="15"/>
      <c r="I129" s="15"/>
      <c r="J129">
        <v>10</v>
      </c>
      <c r="K129" s="16"/>
      <c r="L129" s="16"/>
      <c r="M129" s="16"/>
    </row>
    <row r="130" spans="2:13" x14ac:dyDescent="0.25">
      <c r="B130" s="12"/>
      <c r="C130" s="13" t="s">
        <v>265</v>
      </c>
      <c r="D130" s="13"/>
      <c r="E130" s="13"/>
      <c r="G130" s="15" t="s">
        <v>266</v>
      </c>
      <c r="H130" s="15"/>
      <c r="I130" s="15"/>
      <c r="J130">
        <v>10</v>
      </c>
      <c r="K130" s="16"/>
      <c r="L130" s="16"/>
      <c r="M130" s="16"/>
    </row>
    <row r="131" spans="2:13" x14ac:dyDescent="0.25">
      <c r="B131" s="12"/>
      <c r="C131" s="13" t="s">
        <v>267</v>
      </c>
      <c r="D131" s="13"/>
      <c r="E131" s="13"/>
      <c r="G131" s="15" t="s">
        <v>268</v>
      </c>
      <c r="H131" s="15"/>
      <c r="I131" s="15"/>
      <c r="J131">
        <v>10</v>
      </c>
      <c r="K131" s="16"/>
      <c r="L131" s="16"/>
      <c r="M131" s="16"/>
    </row>
    <row r="132" spans="2:13" x14ac:dyDescent="0.25">
      <c r="B132" s="12"/>
      <c r="C132" s="13" t="s">
        <v>269</v>
      </c>
      <c r="D132" s="13"/>
      <c r="E132" s="13"/>
      <c r="G132" s="15" t="s">
        <v>270</v>
      </c>
      <c r="H132" s="15"/>
      <c r="I132" s="15"/>
      <c r="J132">
        <v>10</v>
      </c>
      <c r="K132" s="16"/>
      <c r="L132" s="16"/>
      <c r="M132" s="16"/>
    </row>
    <row r="133" spans="2:13" x14ac:dyDescent="0.25">
      <c r="B133" s="12"/>
      <c r="C133" s="13" t="s">
        <v>271</v>
      </c>
      <c r="D133" s="13"/>
      <c r="E133" s="13"/>
      <c r="G133" s="15" t="s">
        <v>272</v>
      </c>
      <c r="H133" s="15"/>
      <c r="I133" s="15"/>
      <c r="J133">
        <v>10</v>
      </c>
      <c r="K133" s="16"/>
      <c r="L133" s="16"/>
      <c r="M133" s="16"/>
    </row>
    <row r="134" spans="2:13" x14ac:dyDescent="0.25">
      <c r="B134" s="12"/>
      <c r="C134" s="13" t="s">
        <v>273</v>
      </c>
      <c r="D134" s="13"/>
      <c r="E134" s="13"/>
      <c r="G134" s="15" t="s">
        <v>274</v>
      </c>
      <c r="H134" s="15"/>
      <c r="I134" s="15"/>
      <c r="J134">
        <v>10</v>
      </c>
      <c r="K134" s="16"/>
      <c r="L134" s="16"/>
      <c r="M134" s="16"/>
    </row>
    <row r="135" spans="2:13" x14ac:dyDescent="0.25">
      <c r="B135" s="12"/>
      <c r="C135" s="13" t="s">
        <v>275</v>
      </c>
      <c r="D135" s="13"/>
      <c r="E135" s="13"/>
      <c r="G135" s="15" t="s">
        <v>274</v>
      </c>
      <c r="H135" s="15"/>
      <c r="I135" s="15"/>
      <c r="J135">
        <v>10</v>
      </c>
      <c r="K135" s="16"/>
      <c r="L135" s="16"/>
      <c r="M135" s="16"/>
    </row>
    <row r="136" spans="2:13" x14ac:dyDescent="0.25">
      <c r="B136" s="12"/>
      <c r="C136" s="13" t="s">
        <v>276</v>
      </c>
      <c r="D136" s="13"/>
      <c r="E136" s="13"/>
      <c r="G136" s="15" t="s">
        <v>277</v>
      </c>
      <c r="H136" s="15"/>
      <c r="I136" s="15"/>
      <c r="J136">
        <v>10</v>
      </c>
      <c r="K136" s="16"/>
      <c r="L136" s="16"/>
      <c r="M136" s="16"/>
    </row>
    <row r="137" spans="2:13" x14ac:dyDescent="0.25">
      <c r="B137" s="12"/>
      <c r="C137" s="13" t="s">
        <v>278</v>
      </c>
      <c r="D137" s="13"/>
      <c r="E137" s="13"/>
      <c r="G137" s="15" t="s">
        <v>279</v>
      </c>
      <c r="H137" s="15"/>
      <c r="I137" s="15"/>
      <c r="J137">
        <v>10</v>
      </c>
      <c r="K137" s="16"/>
      <c r="L137" s="16"/>
      <c r="M137" s="16"/>
    </row>
    <row r="138" spans="2:13" x14ac:dyDescent="0.25">
      <c r="B138" s="12"/>
      <c r="C138" s="13" t="s">
        <v>280</v>
      </c>
      <c r="D138" s="13"/>
      <c r="E138" s="13"/>
      <c r="G138" s="15" t="s">
        <v>281</v>
      </c>
      <c r="H138" s="15"/>
      <c r="I138" s="15"/>
      <c r="J138">
        <v>10</v>
      </c>
      <c r="K138" s="16"/>
      <c r="L138" s="16"/>
      <c r="M138" s="16"/>
    </row>
    <row r="139" spans="2:13" x14ac:dyDescent="0.25">
      <c r="B139" s="12"/>
      <c r="C139" s="13" t="s">
        <v>282</v>
      </c>
      <c r="D139" s="13"/>
      <c r="E139" s="13"/>
      <c r="G139" s="15" t="s">
        <v>283</v>
      </c>
      <c r="H139" s="15"/>
      <c r="I139" s="15"/>
      <c r="J139">
        <v>10</v>
      </c>
      <c r="K139" s="16"/>
      <c r="L139" s="16"/>
      <c r="M139" s="16"/>
    </row>
    <row r="140" spans="2:13" x14ac:dyDescent="0.25">
      <c r="B140" s="12"/>
      <c r="C140" s="13" t="s">
        <v>284</v>
      </c>
      <c r="D140" s="13"/>
      <c r="E140" s="13"/>
      <c r="F140" s="14" t="s">
        <v>30</v>
      </c>
      <c r="G140" s="15" t="s">
        <v>285</v>
      </c>
      <c r="H140" s="15"/>
      <c r="I140" s="15"/>
      <c r="J140">
        <v>10</v>
      </c>
      <c r="K140" s="16">
        <f t="shared" ref="K140" si="30">HEX2DEC(RIGHT(G140,2)&amp;LEFT(G140,2))/J140</f>
        <v>1664.1</v>
      </c>
      <c r="L140" s="16"/>
      <c r="M140" s="16"/>
    </row>
    <row r="141" spans="2:13" x14ac:dyDescent="0.25">
      <c r="B141" s="23" t="s">
        <v>286</v>
      </c>
      <c r="C141" s="28" t="s">
        <v>287</v>
      </c>
      <c r="D141" s="14" t="s">
        <v>288</v>
      </c>
      <c r="E141" s="14" t="s">
        <v>289</v>
      </c>
      <c r="F141" s="14" t="s">
        <v>119</v>
      </c>
      <c r="G141" s="14" t="s">
        <v>290</v>
      </c>
      <c r="H141" s="14" t="s">
        <v>290</v>
      </c>
      <c r="I141" s="14" t="s">
        <v>290</v>
      </c>
      <c r="J141">
        <v>10</v>
      </c>
    </row>
    <row r="142" spans="2:13" x14ac:dyDescent="0.25">
      <c r="B142" s="23" t="s">
        <v>291</v>
      </c>
      <c r="C142" s="28" t="s">
        <v>292</v>
      </c>
      <c r="D142" s="14" t="s">
        <v>293</v>
      </c>
      <c r="E142" s="14" t="s">
        <v>294</v>
      </c>
      <c r="F142" s="14" t="s">
        <v>119</v>
      </c>
      <c r="G142" s="14" t="s">
        <v>290</v>
      </c>
      <c r="H142" s="14" t="s">
        <v>290</v>
      </c>
      <c r="I142" s="14" t="s">
        <v>290</v>
      </c>
      <c r="J142">
        <v>10</v>
      </c>
    </row>
    <row r="143" spans="2:13" x14ac:dyDescent="0.25">
      <c r="B143" s="23" t="s">
        <v>295</v>
      </c>
      <c r="C143" s="28" t="s">
        <v>296</v>
      </c>
      <c r="D143" s="14" t="s">
        <v>297</v>
      </c>
      <c r="E143" s="14" t="s">
        <v>298</v>
      </c>
      <c r="F143" s="14" t="s">
        <v>119</v>
      </c>
      <c r="G143" s="14" t="s">
        <v>290</v>
      </c>
      <c r="H143" s="14" t="s">
        <v>290</v>
      </c>
      <c r="I143" s="14" t="s">
        <v>290</v>
      </c>
      <c r="J143">
        <v>10</v>
      </c>
    </row>
    <row r="144" spans="2:13" x14ac:dyDescent="0.25">
      <c r="B144" s="23" t="s">
        <v>299</v>
      </c>
      <c r="C144" s="28" t="s">
        <v>300</v>
      </c>
      <c r="D144" s="14" t="s">
        <v>301</v>
      </c>
      <c r="E144" s="14" t="s">
        <v>302</v>
      </c>
      <c r="F144" s="14" t="s">
        <v>119</v>
      </c>
      <c r="G144" s="14" t="s">
        <v>290</v>
      </c>
      <c r="H144" s="14" t="s">
        <v>290</v>
      </c>
      <c r="I144" s="14" t="s">
        <v>290</v>
      </c>
      <c r="J144">
        <v>10</v>
      </c>
    </row>
    <row r="145" spans="2:10" x14ac:dyDescent="0.25">
      <c r="B145" s="23" t="s">
        <v>303</v>
      </c>
      <c r="C145" s="28" t="s">
        <v>304</v>
      </c>
      <c r="D145" s="14" t="s">
        <v>305</v>
      </c>
      <c r="E145" s="14" t="s">
        <v>306</v>
      </c>
      <c r="F145" s="14" t="s">
        <v>119</v>
      </c>
      <c r="G145" s="14" t="s">
        <v>290</v>
      </c>
      <c r="H145" s="14" t="s">
        <v>290</v>
      </c>
      <c r="I145" s="14" t="s">
        <v>290</v>
      </c>
      <c r="J145">
        <v>10</v>
      </c>
    </row>
    <row r="146" spans="2:10" x14ac:dyDescent="0.25">
      <c r="B146" s="23" t="s">
        <v>307</v>
      </c>
      <c r="C146" s="28" t="s">
        <v>308</v>
      </c>
      <c r="D146" s="14" t="s">
        <v>309</v>
      </c>
      <c r="E146" s="14" t="s">
        <v>310</v>
      </c>
      <c r="F146" s="14" t="s">
        <v>119</v>
      </c>
      <c r="G146" s="14" t="s">
        <v>290</v>
      </c>
      <c r="H146" s="14" t="s">
        <v>290</v>
      </c>
      <c r="I146" s="14" t="s">
        <v>290</v>
      </c>
      <c r="J146">
        <v>10</v>
      </c>
    </row>
    <row r="147" spans="2:10" x14ac:dyDescent="0.25">
      <c r="B147" s="23" t="s">
        <v>311</v>
      </c>
      <c r="C147" s="28" t="s">
        <v>312</v>
      </c>
      <c r="D147" s="14" t="s">
        <v>313</v>
      </c>
      <c r="E147" s="14" t="s">
        <v>314</v>
      </c>
      <c r="F147" s="14" t="s">
        <v>119</v>
      </c>
      <c r="G147" s="14" t="s">
        <v>290</v>
      </c>
      <c r="H147" s="14" t="s">
        <v>290</v>
      </c>
      <c r="I147" s="14" t="s">
        <v>290</v>
      </c>
      <c r="J147">
        <v>10</v>
      </c>
    </row>
    <row r="148" spans="2:10" x14ac:dyDescent="0.25">
      <c r="B148" s="23" t="s">
        <v>315</v>
      </c>
      <c r="C148" s="28" t="s">
        <v>316</v>
      </c>
      <c r="D148" s="14" t="s">
        <v>317</v>
      </c>
      <c r="E148" s="14" t="s">
        <v>318</v>
      </c>
      <c r="F148" s="14" t="s">
        <v>119</v>
      </c>
      <c r="G148" s="14" t="s">
        <v>319</v>
      </c>
      <c r="H148" s="14" t="s">
        <v>320</v>
      </c>
      <c r="I148" s="14" t="s">
        <v>321</v>
      </c>
      <c r="J148">
        <v>10</v>
      </c>
    </row>
    <row r="149" spans="2:10" x14ac:dyDescent="0.25">
      <c r="B149" s="23" t="s">
        <v>322</v>
      </c>
      <c r="C149" s="28" t="s">
        <v>323</v>
      </c>
      <c r="D149" s="14" t="s">
        <v>324</v>
      </c>
      <c r="E149" s="14" t="s">
        <v>325</v>
      </c>
      <c r="F149" s="14" t="s">
        <v>119</v>
      </c>
      <c r="G149" s="14" t="s">
        <v>319</v>
      </c>
      <c r="H149" s="14" t="s">
        <v>320</v>
      </c>
      <c r="I149" s="14" t="s">
        <v>321</v>
      </c>
      <c r="J149">
        <v>10</v>
      </c>
    </row>
    <row r="150" spans="2:10" x14ac:dyDescent="0.25">
      <c r="B150" s="23" t="s">
        <v>326</v>
      </c>
      <c r="C150" s="28" t="s">
        <v>327</v>
      </c>
      <c r="D150" s="14" t="s">
        <v>328</v>
      </c>
      <c r="E150" s="14" t="s">
        <v>329</v>
      </c>
      <c r="F150" s="14" t="s">
        <v>119</v>
      </c>
      <c r="G150" s="14" t="s">
        <v>319</v>
      </c>
      <c r="H150" s="14" t="s">
        <v>320</v>
      </c>
      <c r="I150" s="14" t="s">
        <v>321</v>
      </c>
      <c r="J150">
        <v>10</v>
      </c>
    </row>
    <row r="151" spans="2:10" x14ac:dyDescent="0.25">
      <c r="B151" s="23" t="s">
        <v>330</v>
      </c>
      <c r="C151" s="28" t="s">
        <v>331</v>
      </c>
      <c r="D151" s="14" t="s">
        <v>332</v>
      </c>
      <c r="E151" s="14" t="s">
        <v>333</v>
      </c>
      <c r="F151" s="14" t="s">
        <v>119</v>
      </c>
      <c r="G151" s="14" t="s">
        <v>319</v>
      </c>
      <c r="H151" s="14" t="s">
        <v>320</v>
      </c>
      <c r="I151" s="14" t="s">
        <v>321</v>
      </c>
      <c r="J151">
        <v>10</v>
      </c>
    </row>
    <row r="152" spans="2:10" x14ac:dyDescent="0.25">
      <c r="B152" s="23" t="s">
        <v>334</v>
      </c>
      <c r="C152" s="28" t="s">
        <v>335</v>
      </c>
      <c r="D152" s="14" t="s">
        <v>336</v>
      </c>
      <c r="E152" s="14" t="s">
        <v>337</v>
      </c>
      <c r="F152" s="14" t="s">
        <v>119</v>
      </c>
      <c r="G152" s="14" t="s">
        <v>319</v>
      </c>
      <c r="H152" s="14" t="s">
        <v>320</v>
      </c>
      <c r="I152" s="14" t="s">
        <v>321</v>
      </c>
      <c r="J152">
        <v>10</v>
      </c>
    </row>
    <row r="153" spans="2:10" x14ac:dyDescent="0.25">
      <c r="B153" s="23" t="s">
        <v>338</v>
      </c>
      <c r="C153" s="28" t="s">
        <v>339</v>
      </c>
      <c r="D153" s="14" t="s">
        <v>340</v>
      </c>
      <c r="E153" s="14" t="s">
        <v>341</v>
      </c>
      <c r="F153" s="14" t="s">
        <v>119</v>
      </c>
      <c r="G153" s="14" t="s">
        <v>319</v>
      </c>
      <c r="H153" s="14" t="s">
        <v>320</v>
      </c>
      <c r="I153" s="14" t="s">
        <v>321</v>
      </c>
      <c r="J153">
        <v>10</v>
      </c>
    </row>
    <row r="154" spans="2:10" x14ac:dyDescent="0.25">
      <c r="B154" s="23" t="s">
        <v>342</v>
      </c>
      <c r="C154" s="28" t="s">
        <v>343</v>
      </c>
      <c r="D154" s="14" t="s">
        <v>344</v>
      </c>
      <c r="E154" s="14" t="s">
        <v>345</v>
      </c>
      <c r="F154" s="14" t="s">
        <v>119</v>
      </c>
      <c r="G154" s="14" t="s">
        <v>346</v>
      </c>
      <c r="H154" s="14" t="s">
        <v>320</v>
      </c>
      <c r="I154" s="14" t="s">
        <v>321</v>
      </c>
      <c r="J154">
        <v>10</v>
      </c>
    </row>
    <row r="155" spans="2:10" x14ac:dyDescent="0.25">
      <c r="B155" s="23" t="s">
        <v>347</v>
      </c>
      <c r="C155" s="28" t="s">
        <v>348</v>
      </c>
      <c r="D155" s="14" t="s">
        <v>349</v>
      </c>
      <c r="E155" s="14" t="s">
        <v>350</v>
      </c>
      <c r="F155" s="14" t="s">
        <v>119</v>
      </c>
      <c r="G155" s="14" t="s">
        <v>320</v>
      </c>
      <c r="H155" s="14" t="s">
        <v>320</v>
      </c>
      <c r="I155" s="14" t="s">
        <v>321</v>
      </c>
      <c r="J155">
        <v>10</v>
      </c>
    </row>
    <row r="156" spans="2:10" x14ac:dyDescent="0.25">
      <c r="B156" s="23" t="s">
        <v>351</v>
      </c>
      <c r="C156" s="28" t="s">
        <v>352</v>
      </c>
      <c r="D156" s="14" t="s">
        <v>353</v>
      </c>
      <c r="E156" s="14" t="s">
        <v>354</v>
      </c>
      <c r="F156" s="14" t="s">
        <v>119</v>
      </c>
      <c r="G156" s="14" t="s">
        <v>320</v>
      </c>
      <c r="H156" s="14" t="s">
        <v>320</v>
      </c>
      <c r="I156" s="14" t="s">
        <v>321</v>
      </c>
      <c r="J156">
        <v>10</v>
      </c>
    </row>
    <row r="157" spans="2:10" x14ac:dyDescent="0.25">
      <c r="B157" s="23" t="s">
        <v>355</v>
      </c>
      <c r="C157" s="28" t="s">
        <v>356</v>
      </c>
      <c r="D157" s="14" t="s">
        <v>357</v>
      </c>
      <c r="E157" s="14" t="s">
        <v>358</v>
      </c>
      <c r="F157" s="14" t="s">
        <v>119</v>
      </c>
      <c r="G157" s="14" t="s">
        <v>320</v>
      </c>
      <c r="H157" s="14" t="s">
        <v>320</v>
      </c>
      <c r="I157" s="14" t="s">
        <v>321</v>
      </c>
      <c r="J157">
        <v>10</v>
      </c>
    </row>
    <row r="158" spans="2:10" x14ac:dyDescent="0.25">
      <c r="B158" s="23" t="s">
        <v>359</v>
      </c>
      <c r="C158" s="28" t="s">
        <v>360</v>
      </c>
      <c r="D158" s="14" t="s">
        <v>361</v>
      </c>
      <c r="E158" s="14" t="s">
        <v>362</v>
      </c>
      <c r="F158" s="14" t="s">
        <v>119</v>
      </c>
      <c r="G158" s="14" t="s">
        <v>320</v>
      </c>
      <c r="H158" s="14" t="s">
        <v>320</v>
      </c>
      <c r="I158" s="14" t="s">
        <v>321</v>
      </c>
      <c r="J158">
        <v>10</v>
      </c>
    </row>
    <row r="159" spans="2:10" x14ac:dyDescent="0.25">
      <c r="B159" s="23" t="s">
        <v>363</v>
      </c>
      <c r="C159" s="28" t="s">
        <v>364</v>
      </c>
      <c r="D159" s="14" t="s">
        <v>365</v>
      </c>
      <c r="E159" s="14" t="s">
        <v>366</v>
      </c>
      <c r="F159" s="14" t="s">
        <v>119</v>
      </c>
      <c r="G159" s="14" t="s">
        <v>320</v>
      </c>
      <c r="H159" s="14" t="s">
        <v>320</v>
      </c>
      <c r="I159" s="14" t="s">
        <v>321</v>
      </c>
      <c r="J159">
        <v>10</v>
      </c>
    </row>
    <row r="160" spans="2:10" x14ac:dyDescent="0.25">
      <c r="B160" s="23" t="s">
        <v>367</v>
      </c>
      <c r="C160" s="28" t="s">
        <v>368</v>
      </c>
      <c r="D160" s="14" t="s">
        <v>369</v>
      </c>
      <c r="E160" s="14" t="s">
        <v>370</v>
      </c>
      <c r="F160" s="14" t="s">
        <v>119</v>
      </c>
      <c r="G160" s="14" t="s">
        <v>320</v>
      </c>
      <c r="H160" s="14" t="s">
        <v>320</v>
      </c>
      <c r="I160" s="14" t="s">
        <v>321</v>
      </c>
      <c r="J160">
        <v>10</v>
      </c>
    </row>
    <row r="161" spans="2:13" x14ac:dyDescent="0.25">
      <c r="B161" s="23" t="s">
        <v>371</v>
      </c>
      <c r="C161" s="28" t="s">
        <v>372</v>
      </c>
      <c r="D161" s="14" t="s">
        <v>373</v>
      </c>
      <c r="E161" s="14" t="s">
        <v>374</v>
      </c>
      <c r="F161" s="14" t="s">
        <v>119</v>
      </c>
      <c r="G161" s="14" t="s">
        <v>320</v>
      </c>
      <c r="H161" s="14" t="s">
        <v>320</v>
      </c>
      <c r="I161" s="14" t="s">
        <v>321</v>
      </c>
      <c r="J161">
        <v>10</v>
      </c>
    </row>
    <row r="162" spans="2:13" x14ac:dyDescent="0.25">
      <c r="B162" s="23" t="s">
        <v>375</v>
      </c>
      <c r="C162" s="28" t="s">
        <v>376</v>
      </c>
      <c r="D162" s="14" t="s">
        <v>377</v>
      </c>
      <c r="E162" s="14" t="s">
        <v>378</v>
      </c>
      <c r="F162" s="14" t="s">
        <v>11</v>
      </c>
      <c r="G162" s="14" t="s">
        <v>18</v>
      </c>
      <c r="H162" s="14" t="s">
        <v>130</v>
      </c>
      <c r="I162" s="14" t="s">
        <v>379</v>
      </c>
      <c r="J162">
        <v>1</v>
      </c>
      <c r="K162" s="30">
        <f>HEX2DEC(G162)/$J162</f>
        <v>0</v>
      </c>
      <c r="L162" s="30">
        <f t="shared" ref="L162:M168" si="31">HEX2DEC(H162)/$J162</f>
        <v>3</v>
      </c>
      <c r="M162" s="30">
        <f t="shared" si="31"/>
        <v>4</v>
      </c>
    </row>
    <row r="163" spans="2:13" x14ac:dyDescent="0.25">
      <c r="B163" s="23" t="s">
        <v>380</v>
      </c>
      <c r="C163" s="28" t="s">
        <v>381</v>
      </c>
      <c r="D163" s="14" t="s">
        <v>382</v>
      </c>
      <c r="E163" s="14" t="s">
        <v>383</v>
      </c>
      <c r="F163" s="14" t="s">
        <v>11</v>
      </c>
      <c r="G163" s="14" t="s">
        <v>18</v>
      </c>
      <c r="H163" s="14" t="s">
        <v>18</v>
      </c>
      <c r="I163" s="14" t="s">
        <v>18</v>
      </c>
      <c r="J163">
        <v>1</v>
      </c>
      <c r="K163" s="30">
        <f t="shared" ref="K163:K168" si="32">HEX2DEC(G163)/$J163</f>
        <v>0</v>
      </c>
      <c r="L163" s="30">
        <f t="shared" si="31"/>
        <v>0</v>
      </c>
      <c r="M163" s="30">
        <f t="shared" si="31"/>
        <v>0</v>
      </c>
    </row>
    <row r="164" spans="2:13" x14ac:dyDescent="0.25">
      <c r="B164" s="23" t="s">
        <v>384</v>
      </c>
      <c r="C164" s="28" t="s">
        <v>385</v>
      </c>
      <c r="D164" s="14" t="s">
        <v>386</v>
      </c>
      <c r="E164" s="14" t="s">
        <v>387</v>
      </c>
      <c r="F164" s="14" t="s">
        <v>11</v>
      </c>
      <c r="G164" s="14" t="s">
        <v>18</v>
      </c>
      <c r="H164" s="14" t="s">
        <v>18</v>
      </c>
      <c r="I164" s="14" t="s">
        <v>18</v>
      </c>
      <c r="J164">
        <v>1</v>
      </c>
      <c r="K164" s="30">
        <f t="shared" si="32"/>
        <v>0</v>
      </c>
      <c r="L164" s="30">
        <f t="shared" si="31"/>
        <v>0</v>
      </c>
      <c r="M164" s="30">
        <f t="shared" si="31"/>
        <v>0</v>
      </c>
    </row>
    <row r="165" spans="2:13" x14ac:dyDescent="0.25">
      <c r="B165" s="12"/>
      <c r="C165" s="28" t="s">
        <v>388</v>
      </c>
      <c r="D165" s="14" t="s">
        <v>389</v>
      </c>
      <c r="E165" s="14" t="s">
        <v>390</v>
      </c>
      <c r="F165" s="14" t="s">
        <v>11</v>
      </c>
      <c r="G165" s="14" t="s">
        <v>26</v>
      </c>
      <c r="H165" s="14" t="s">
        <v>26</v>
      </c>
      <c r="I165" s="14" t="s">
        <v>26</v>
      </c>
      <c r="J165">
        <v>1</v>
      </c>
      <c r="K165" s="30">
        <f t="shared" si="32"/>
        <v>20</v>
      </c>
      <c r="L165" s="30">
        <f t="shared" si="31"/>
        <v>20</v>
      </c>
      <c r="M165" s="30">
        <f t="shared" si="31"/>
        <v>20</v>
      </c>
    </row>
    <row r="166" spans="2:13" x14ac:dyDescent="0.25">
      <c r="B166" s="23" t="s">
        <v>391</v>
      </c>
      <c r="C166" s="28" t="s">
        <v>392</v>
      </c>
      <c r="D166" s="14" t="s">
        <v>393</v>
      </c>
      <c r="E166" s="14" t="s">
        <v>394</v>
      </c>
      <c r="F166" s="14" t="s">
        <v>11</v>
      </c>
      <c r="G166" s="14" t="s">
        <v>395</v>
      </c>
      <c r="H166" s="14" t="s">
        <v>395</v>
      </c>
      <c r="I166" s="14" t="s">
        <v>26</v>
      </c>
      <c r="J166">
        <v>1</v>
      </c>
      <c r="K166" s="30">
        <f t="shared" si="32"/>
        <v>21</v>
      </c>
      <c r="L166" s="30">
        <f t="shared" si="31"/>
        <v>21</v>
      </c>
      <c r="M166" s="30">
        <f t="shared" si="31"/>
        <v>20</v>
      </c>
    </row>
    <row r="167" spans="2:13" x14ac:dyDescent="0.25">
      <c r="B167" s="23" t="s">
        <v>396</v>
      </c>
      <c r="C167" s="28" t="s">
        <v>397</v>
      </c>
      <c r="D167" s="14" t="s">
        <v>398</v>
      </c>
      <c r="E167" s="14" t="s">
        <v>399</v>
      </c>
      <c r="F167" s="14" t="s">
        <v>11</v>
      </c>
      <c r="G167" s="14" t="s">
        <v>400</v>
      </c>
      <c r="H167" s="14" t="s">
        <v>401</v>
      </c>
      <c r="I167" s="14" t="s">
        <v>130</v>
      </c>
      <c r="J167">
        <v>1</v>
      </c>
      <c r="K167" s="30">
        <f t="shared" si="32"/>
        <v>15</v>
      </c>
      <c r="L167" s="30">
        <f t="shared" si="31"/>
        <v>18</v>
      </c>
      <c r="M167" s="30">
        <f t="shared" si="31"/>
        <v>3</v>
      </c>
    </row>
    <row r="168" spans="2:13" x14ac:dyDescent="0.25">
      <c r="B168" s="23" t="s">
        <v>402</v>
      </c>
      <c r="C168" s="28" t="s">
        <v>403</v>
      </c>
      <c r="D168" s="14" t="s">
        <v>404</v>
      </c>
      <c r="E168" s="14" t="s">
        <v>405</v>
      </c>
      <c r="F168" s="14" t="s">
        <v>11</v>
      </c>
      <c r="G168" s="14" t="s">
        <v>26</v>
      </c>
      <c r="H168" s="14" t="s">
        <v>395</v>
      </c>
      <c r="I168" s="14" t="s">
        <v>26</v>
      </c>
      <c r="J168">
        <v>1</v>
      </c>
      <c r="K168" s="30">
        <f t="shared" si="32"/>
        <v>20</v>
      </c>
      <c r="L168" s="30">
        <f t="shared" si="31"/>
        <v>21</v>
      </c>
      <c r="M168" s="30">
        <f t="shared" si="31"/>
        <v>20</v>
      </c>
    </row>
    <row r="169" spans="2:13" x14ac:dyDescent="0.25">
      <c r="B169" s="35" t="s">
        <v>406</v>
      </c>
      <c r="C169" s="28" t="s">
        <v>407</v>
      </c>
      <c r="D169" s="14" t="s">
        <v>408</v>
      </c>
      <c r="E169" s="14" t="s">
        <v>409</v>
      </c>
      <c r="F169" s="14" t="s">
        <v>119</v>
      </c>
      <c r="G169" s="14" t="s">
        <v>410</v>
      </c>
      <c r="H169" s="14" t="s">
        <v>410</v>
      </c>
      <c r="I169" s="14" t="s">
        <v>410</v>
      </c>
      <c r="J169">
        <v>1</v>
      </c>
      <c r="K169" s="21" t="str">
        <f>LEFT(G169,4)&amp;"-"&amp;MID(G169,5,2)&amp;"-"&amp;MID(G169,7,2)&amp;" "&amp;MID(G169,11,2)&amp;":"&amp;MID(G169,13,2)&amp;":"&amp;MID(G169,15,2)</f>
        <v>1970-01-01 00:00:00</v>
      </c>
      <c r="L169" s="21" t="str">
        <f t="shared" ref="L169:M170" si="33">LEFT(H169,4)&amp;"-"&amp;MID(H169,5,2)&amp;"-"&amp;MID(H169,7,2)&amp;" "&amp;MID(H169,11,2)&amp;":"&amp;MID(H169,13,2)&amp;":"&amp;MID(H169,15,2)</f>
        <v>1970-01-01 00:00:00</v>
      </c>
      <c r="M169" s="21" t="str">
        <f t="shared" si="33"/>
        <v>1970-01-01 00:00:00</v>
      </c>
    </row>
    <row r="170" spans="2:13" x14ac:dyDescent="0.25">
      <c r="B170" s="35" t="s">
        <v>411</v>
      </c>
      <c r="C170" s="28" t="s">
        <v>412</v>
      </c>
      <c r="D170" s="14" t="s">
        <v>413</v>
      </c>
      <c r="E170" s="14" t="s">
        <v>414</v>
      </c>
      <c r="F170" s="14" t="s">
        <v>119</v>
      </c>
      <c r="G170" s="14" t="s">
        <v>410</v>
      </c>
      <c r="H170" s="14" t="s">
        <v>410</v>
      </c>
      <c r="I170" s="14" t="s">
        <v>410</v>
      </c>
      <c r="J170">
        <v>1</v>
      </c>
      <c r="K170" s="21" t="str">
        <f>LEFT(G170,4)&amp;"-"&amp;MID(G170,5,2)&amp;"-"&amp;MID(G170,7,2)&amp;" "&amp;MID(G170,11,2)&amp;":"&amp;MID(G170,13,2)&amp;":"&amp;MID(G170,15,2)</f>
        <v>1970-01-01 00:00:00</v>
      </c>
      <c r="L170" s="21" t="str">
        <f t="shared" si="33"/>
        <v>1970-01-01 00:00:00</v>
      </c>
      <c r="M170" s="21" t="str">
        <f t="shared" si="33"/>
        <v>1970-01-01 00:00:00</v>
      </c>
    </row>
    <row r="171" spans="2:13" x14ac:dyDescent="0.25">
      <c r="B171" s="12"/>
      <c r="C171" s="28" t="s">
        <v>415</v>
      </c>
      <c r="D171" s="14" t="s">
        <v>416</v>
      </c>
      <c r="E171" s="14" t="s">
        <v>417</v>
      </c>
      <c r="F171" s="14" t="s">
        <v>11</v>
      </c>
      <c r="G171" s="14" t="s">
        <v>18</v>
      </c>
      <c r="H171" s="14" t="s">
        <v>18</v>
      </c>
      <c r="I171" s="14" t="s">
        <v>18</v>
      </c>
      <c r="J171">
        <v>1</v>
      </c>
      <c r="K171" s="30">
        <f t="shared" ref="K171:M177" si="34">HEX2DEC(G171)/$J171</f>
        <v>0</v>
      </c>
      <c r="L171" s="30">
        <f t="shared" si="34"/>
        <v>0</v>
      </c>
      <c r="M171" s="30">
        <f t="shared" si="34"/>
        <v>0</v>
      </c>
    </row>
    <row r="172" spans="2:13" x14ac:dyDescent="0.25">
      <c r="B172" s="27" t="s">
        <v>418</v>
      </c>
      <c r="C172" s="28" t="s">
        <v>419</v>
      </c>
      <c r="D172" s="14" t="s">
        <v>420</v>
      </c>
      <c r="E172" s="14" t="s">
        <v>421</v>
      </c>
      <c r="F172" s="14" t="s">
        <v>11</v>
      </c>
      <c r="G172" s="14" t="s">
        <v>395</v>
      </c>
      <c r="H172" s="14" t="s">
        <v>395</v>
      </c>
      <c r="I172" s="14" t="s">
        <v>26</v>
      </c>
      <c r="J172">
        <v>1</v>
      </c>
      <c r="K172" s="30">
        <f t="shared" si="34"/>
        <v>21</v>
      </c>
      <c r="L172" s="30">
        <f t="shared" si="34"/>
        <v>21</v>
      </c>
      <c r="M172" s="30">
        <f t="shared" si="34"/>
        <v>20</v>
      </c>
    </row>
    <row r="173" spans="2:13" x14ac:dyDescent="0.25">
      <c r="B173" s="23" t="s">
        <v>422</v>
      </c>
      <c r="C173" s="28" t="s">
        <v>423</v>
      </c>
      <c r="D173" s="14" t="s">
        <v>424</v>
      </c>
      <c r="E173" s="14" t="s">
        <v>425</v>
      </c>
      <c r="F173" s="14" t="s">
        <v>11</v>
      </c>
      <c r="G173" s="14" t="s">
        <v>24</v>
      </c>
      <c r="H173" s="14" t="s">
        <v>80</v>
      </c>
      <c r="I173" s="14" t="s">
        <v>80</v>
      </c>
      <c r="J173">
        <v>1</v>
      </c>
      <c r="K173" s="30">
        <f t="shared" si="34"/>
        <v>1</v>
      </c>
      <c r="L173" s="30">
        <f t="shared" si="34"/>
        <v>2</v>
      </c>
      <c r="M173" s="30">
        <f t="shared" si="34"/>
        <v>2</v>
      </c>
    </row>
    <row r="174" spans="2:13" x14ac:dyDescent="0.25">
      <c r="B174" s="23" t="s">
        <v>375</v>
      </c>
      <c r="C174" s="28" t="s">
        <v>426</v>
      </c>
      <c r="D174" s="14" t="s">
        <v>427</v>
      </c>
      <c r="E174" s="14" t="s">
        <v>428</v>
      </c>
      <c r="G174" s="14" t="s">
        <v>429</v>
      </c>
      <c r="H174" s="14" t="s">
        <v>430</v>
      </c>
      <c r="I174" s="14" t="s">
        <v>429</v>
      </c>
      <c r="J174">
        <v>10</v>
      </c>
    </row>
    <row r="175" spans="2:13" x14ac:dyDescent="0.25">
      <c r="B175" s="12"/>
      <c r="C175" s="28" t="s">
        <v>431</v>
      </c>
      <c r="D175" s="14" t="s">
        <v>432</v>
      </c>
      <c r="E175" s="14" t="s">
        <v>433</v>
      </c>
      <c r="F175" s="14" t="s">
        <v>11</v>
      </c>
      <c r="G175" s="14" t="s">
        <v>18</v>
      </c>
      <c r="H175" s="14" t="s">
        <v>80</v>
      </c>
      <c r="I175" s="14" t="s">
        <v>18</v>
      </c>
      <c r="J175">
        <v>1</v>
      </c>
      <c r="K175" s="30">
        <f t="shared" si="34"/>
        <v>0</v>
      </c>
      <c r="L175" s="30">
        <f t="shared" si="34"/>
        <v>2</v>
      </c>
      <c r="M175" s="30">
        <f t="shared" si="34"/>
        <v>0</v>
      </c>
    </row>
    <row r="176" spans="2:13" x14ac:dyDescent="0.25">
      <c r="B176" s="12"/>
      <c r="C176" s="28" t="s">
        <v>434</v>
      </c>
      <c r="D176" s="14" t="s">
        <v>435</v>
      </c>
      <c r="E176" s="14" t="s">
        <v>436</v>
      </c>
      <c r="F176" s="14" t="s">
        <v>11</v>
      </c>
      <c r="G176" s="14" t="s">
        <v>437</v>
      </c>
      <c r="H176" s="14" t="s">
        <v>80</v>
      </c>
      <c r="I176" s="14" t="s">
        <v>437</v>
      </c>
      <c r="J176">
        <v>1</v>
      </c>
      <c r="K176" s="30">
        <f t="shared" si="34"/>
        <v>5</v>
      </c>
      <c r="L176" s="30">
        <f t="shared" si="34"/>
        <v>2</v>
      </c>
      <c r="M176" s="30">
        <f t="shared" si="34"/>
        <v>5</v>
      </c>
    </row>
    <row r="177" spans="2:13" x14ac:dyDescent="0.25">
      <c r="B177" s="25" t="s">
        <v>438</v>
      </c>
      <c r="C177" s="28" t="s">
        <v>439</v>
      </c>
      <c r="D177" s="14" t="s">
        <v>440</v>
      </c>
      <c r="E177" s="14" t="s">
        <v>441</v>
      </c>
      <c r="F177" s="14" t="s">
        <v>11</v>
      </c>
      <c r="G177" s="14" t="s">
        <v>130</v>
      </c>
      <c r="H177" s="14" t="s">
        <v>18</v>
      </c>
      <c r="I177" s="14" t="s">
        <v>18</v>
      </c>
      <c r="J177">
        <v>1</v>
      </c>
      <c r="K177" s="30">
        <f t="shared" si="34"/>
        <v>3</v>
      </c>
      <c r="L177" s="30">
        <f t="shared" si="34"/>
        <v>0</v>
      </c>
      <c r="M177" s="30">
        <f t="shared" si="34"/>
        <v>0</v>
      </c>
    </row>
    <row r="178" spans="2:13" x14ac:dyDescent="0.25">
      <c r="B178" s="12"/>
      <c r="C178" s="28" t="s">
        <v>442</v>
      </c>
      <c r="D178" s="14" t="s">
        <v>443</v>
      </c>
      <c r="E178" s="14" t="s">
        <v>444</v>
      </c>
      <c r="F178" s="14" t="s">
        <v>99</v>
      </c>
      <c r="G178" s="14" t="s">
        <v>135</v>
      </c>
      <c r="H178" s="14" t="s">
        <v>135</v>
      </c>
      <c r="I178" s="14" t="s">
        <v>135</v>
      </c>
      <c r="J178">
        <v>10</v>
      </c>
    </row>
    <row r="179" spans="2:13" x14ac:dyDescent="0.25">
      <c r="B179" s="12"/>
      <c r="C179" s="28" t="s">
        <v>445</v>
      </c>
      <c r="D179" s="14" t="s">
        <v>446</v>
      </c>
      <c r="E179" s="14" t="s">
        <v>447</v>
      </c>
      <c r="F179" s="14" t="s">
        <v>99</v>
      </c>
      <c r="G179" s="14" t="s">
        <v>135</v>
      </c>
      <c r="H179" s="14" t="s">
        <v>135</v>
      </c>
      <c r="I179" s="14" t="s">
        <v>135</v>
      </c>
      <c r="J179">
        <v>10</v>
      </c>
    </row>
    <row r="180" spans="2:13" x14ac:dyDescent="0.25">
      <c r="B180" s="12"/>
      <c r="C180" s="28" t="s">
        <v>448</v>
      </c>
      <c r="D180" s="14" t="s">
        <v>449</v>
      </c>
      <c r="E180" s="14" t="s">
        <v>450</v>
      </c>
      <c r="F180" s="14" t="s">
        <v>11</v>
      </c>
      <c r="G180" s="14" t="s">
        <v>18</v>
      </c>
      <c r="H180" s="14" t="s">
        <v>18</v>
      </c>
      <c r="I180" s="14" t="s">
        <v>18</v>
      </c>
      <c r="J180">
        <v>1</v>
      </c>
      <c r="K180" s="30">
        <f t="shared" ref="K180:M182" si="35">HEX2DEC(G180)/$J180</f>
        <v>0</v>
      </c>
      <c r="L180" s="30">
        <f t="shared" si="35"/>
        <v>0</v>
      </c>
      <c r="M180" s="30">
        <f t="shared" si="35"/>
        <v>0</v>
      </c>
    </row>
    <row r="181" spans="2:13" x14ac:dyDescent="0.25">
      <c r="B181" s="27" t="s">
        <v>375</v>
      </c>
      <c r="C181" s="28" t="s">
        <v>451</v>
      </c>
      <c r="D181" s="14" t="s">
        <v>452</v>
      </c>
      <c r="E181" s="14" t="s">
        <v>453</v>
      </c>
      <c r="F181" s="14" t="s">
        <v>11</v>
      </c>
      <c r="G181" s="14" t="s">
        <v>80</v>
      </c>
      <c r="H181" s="14" t="s">
        <v>80</v>
      </c>
      <c r="I181" s="14" t="s">
        <v>80</v>
      </c>
      <c r="J181">
        <v>1</v>
      </c>
      <c r="K181" s="30">
        <f t="shared" si="35"/>
        <v>2</v>
      </c>
      <c r="L181" s="30">
        <f t="shared" si="35"/>
        <v>2</v>
      </c>
      <c r="M181" s="30">
        <f t="shared" si="35"/>
        <v>2</v>
      </c>
    </row>
    <row r="182" spans="2:13" x14ac:dyDescent="0.25">
      <c r="B182" s="36" t="s">
        <v>454</v>
      </c>
      <c r="C182" s="28" t="s">
        <v>455</v>
      </c>
      <c r="D182" s="14" t="s">
        <v>456</v>
      </c>
      <c r="E182" s="14" t="s">
        <v>457</v>
      </c>
      <c r="F182" s="14" t="s">
        <v>11</v>
      </c>
      <c r="G182" s="14" t="s">
        <v>18</v>
      </c>
      <c r="H182" s="14" t="s">
        <v>458</v>
      </c>
      <c r="I182" s="14" t="s">
        <v>18</v>
      </c>
      <c r="J182">
        <v>1</v>
      </c>
      <c r="K182" s="30">
        <f t="shared" si="35"/>
        <v>0</v>
      </c>
      <c r="L182" s="30">
        <f t="shared" si="35"/>
        <v>23</v>
      </c>
      <c r="M182" s="30">
        <f t="shared" si="35"/>
        <v>0</v>
      </c>
    </row>
    <row r="183" spans="2:13" x14ac:dyDescent="0.25">
      <c r="B183" s="23" t="s">
        <v>48</v>
      </c>
      <c r="C183" s="28" t="s">
        <v>459</v>
      </c>
      <c r="D183" s="14" t="s">
        <v>460</v>
      </c>
      <c r="E183" s="14" t="s">
        <v>461</v>
      </c>
      <c r="F183" s="14" t="s">
        <v>30</v>
      </c>
      <c r="G183" s="14" t="s">
        <v>72</v>
      </c>
      <c r="H183" s="14" t="s">
        <v>462</v>
      </c>
      <c r="I183" s="14" t="s">
        <v>72</v>
      </c>
      <c r="J183">
        <v>10</v>
      </c>
      <c r="K183" s="14">
        <f>HEX2DEC(RIGHT(G183,2)&amp;LEFT(G183,2))/$J183</f>
        <v>0</v>
      </c>
      <c r="L183" s="14">
        <f t="shared" ref="L183:M184" si="36">HEX2DEC(RIGHT(H183,2)&amp;LEFT(H183,2))/$J183</f>
        <v>40</v>
      </c>
      <c r="M183" s="14">
        <f t="shared" si="36"/>
        <v>0</v>
      </c>
    </row>
    <row r="184" spans="2:13" x14ac:dyDescent="0.25">
      <c r="B184" s="25" t="s">
        <v>463</v>
      </c>
      <c r="C184" s="28" t="s">
        <v>464</v>
      </c>
      <c r="D184" s="14" t="s">
        <v>465</v>
      </c>
      <c r="E184" s="14" t="s">
        <v>466</v>
      </c>
      <c r="F184" s="14" t="s">
        <v>30</v>
      </c>
      <c r="G184" s="14" t="s">
        <v>72</v>
      </c>
      <c r="H184" s="14" t="s">
        <v>467</v>
      </c>
      <c r="I184" s="14" t="s">
        <v>72</v>
      </c>
      <c r="J184">
        <v>10</v>
      </c>
      <c r="K184" s="14">
        <f>HEX2DEC(RIGHT(G184,2)&amp;LEFT(G184,2))/$J184</f>
        <v>0</v>
      </c>
      <c r="L184" s="14">
        <f t="shared" si="36"/>
        <v>49</v>
      </c>
      <c r="M184" s="14">
        <f t="shared" si="36"/>
        <v>0</v>
      </c>
    </row>
    <row r="185" spans="2:13" x14ac:dyDescent="0.25">
      <c r="B185" s="12"/>
      <c r="C185" s="28" t="s">
        <v>468</v>
      </c>
      <c r="D185" s="14" t="s">
        <v>469</v>
      </c>
      <c r="E185" s="14" t="s">
        <v>470</v>
      </c>
      <c r="F185" s="14" t="s">
        <v>11</v>
      </c>
      <c r="G185" s="14" t="s">
        <v>18</v>
      </c>
      <c r="H185" s="14" t="s">
        <v>18</v>
      </c>
      <c r="I185" s="14" t="s">
        <v>18</v>
      </c>
      <c r="J185">
        <v>1</v>
      </c>
      <c r="K185" s="30">
        <f t="shared" ref="K185:M219" si="37">HEX2DEC(G185)/$J185-256*ROUNDDOWN(HEX2DEC(G185)/$J185/128,0)</f>
        <v>0</v>
      </c>
      <c r="L185" s="30">
        <f t="shared" si="37"/>
        <v>0</v>
      </c>
      <c r="M185" s="30">
        <f t="shared" si="37"/>
        <v>0</v>
      </c>
    </row>
    <row r="186" spans="2:13" x14ac:dyDescent="0.25">
      <c r="B186" s="12"/>
      <c r="C186" s="28" t="s">
        <v>471</v>
      </c>
      <c r="D186" s="14" t="s">
        <v>472</v>
      </c>
      <c r="E186" s="14" t="s">
        <v>473</v>
      </c>
      <c r="F186" s="14" t="s">
        <v>11</v>
      </c>
      <c r="G186" s="14" t="s">
        <v>18</v>
      </c>
      <c r="H186" s="14" t="s">
        <v>18</v>
      </c>
      <c r="I186" s="14" t="s">
        <v>18</v>
      </c>
      <c r="J186">
        <v>1</v>
      </c>
      <c r="K186" s="30">
        <f t="shared" si="37"/>
        <v>0</v>
      </c>
      <c r="L186" s="30">
        <f t="shared" si="37"/>
        <v>0</v>
      </c>
      <c r="M186" s="30">
        <f t="shared" si="37"/>
        <v>0</v>
      </c>
    </row>
    <row r="187" spans="2:13" x14ac:dyDescent="0.25">
      <c r="B187" s="37" t="s">
        <v>474</v>
      </c>
      <c r="C187" s="28" t="s">
        <v>475</v>
      </c>
      <c r="D187" s="14" t="s">
        <v>476</v>
      </c>
      <c r="E187" s="14" t="s">
        <v>477</v>
      </c>
      <c r="F187" s="14" t="s">
        <v>11</v>
      </c>
      <c r="G187" s="14" t="s">
        <v>18</v>
      </c>
      <c r="H187" s="14" t="s">
        <v>24</v>
      </c>
      <c r="I187" s="14" t="s">
        <v>18</v>
      </c>
      <c r="J187">
        <v>1</v>
      </c>
      <c r="K187" s="30">
        <f t="shared" si="37"/>
        <v>0</v>
      </c>
      <c r="L187" s="30">
        <f t="shared" si="37"/>
        <v>1</v>
      </c>
      <c r="M187" s="30">
        <f t="shared" si="37"/>
        <v>0</v>
      </c>
    </row>
    <row r="188" spans="2:13" x14ac:dyDescent="0.25">
      <c r="B188" s="37" t="s">
        <v>478</v>
      </c>
      <c r="C188" s="28" t="s">
        <v>479</v>
      </c>
      <c r="D188" s="14" t="s">
        <v>480</v>
      </c>
      <c r="E188" s="14" t="s">
        <v>481</v>
      </c>
      <c r="F188" s="14" t="s">
        <v>11</v>
      </c>
      <c r="G188" s="14" t="s">
        <v>18</v>
      </c>
      <c r="H188" s="14" t="s">
        <v>18</v>
      </c>
      <c r="I188" s="14" t="s">
        <v>18</v>
      </c>
      <c r="J188">
        <v>1</v>
      </c>
      <c r="K188" s="30">
        <f t="shared" si="37"/>
        <v>0</v>
      </c>
      <c r="L188" s="30">
        <f t="shared" si="37"/>
        <v>0</v>
      </c>
      <c r="M188" s="30">
        <f t="shared" si="37"/>
        <v>0</v>
      </c>
    </row>
    <row r="189" spans="2:13" x14ac:dyDescent="0.25">
      <c r="B189" s="37" t="s">
        <v>482</v>
      </c>
      <c r="C189" s="28" t="s">
        <v>483</v>
      </c>
      <c r="D189" s="14" t="s">
        <v>484</v>
      </c>
      <c r="E189" s="14" t="s">
        <v>485</v>
      </c>
      <c r="F189" s="14" t="s">
        <v>11</v>
      </c>
      <c r="G189" s="14" t="s">
        <v>18</v>
      </c>
      <c r="H189" s="14" t="s">
        <v>18</v>
      </c>
      <c r="I189" s="14" t="s">
        <v>18</v>
      </c>
      <c r="J189">
        <v>1</v>
      </c>
      <c r="K189" s="30">
        <f t="shared" si="37"/>
        <v>0</v>
      </c>
      <c r="L189" s="30">
        <f t="shared" si="37"/>
        <v>0</v>
      </c>
      <c r="M189" s="30">
        <f t="shared" si="37"/>
        <v>0</v>
      </c>
    </row>
    <row r="190" spans="2:13" x14ac:dyDescent="0.25">
      <c r="B190" s="37" t="s">
        <v>486</v>
      </c>
      <c r="C190" s="28" t="s">
        <v>487</v>
      </c>
      <c r="D190" s="14" t="s">
        <v>488</v>
      </c>
      <c r="E190" s="14" t="s">
        <v>489</v>
      </c>
      <c r="F190" s="14" t="s">
        <v>11</v>
      </c>
      <c r="G190" s="14" t="s">
        <v>490</v>
      </c>
      <c r="H190" s="14" t="s">
        <v>490</v>
      </c>
      <c r="I190" s="14" t="s">
        <v>490</v>
      </c>
      <c r="J190">
        <v>1</v>
      </c>
      <c r="K190" s="30">
        <f t="shared" si="37"/>
        <v>-7</v>
      </c>
      <c r="L190" s="30">
        <f t="shared" si="37"/>
        <v>-7</v>
      </c>
      <c r="M190" s="30">
        <f t="shared" si="37"/>
        <v>-7</v>
      </c>
    </row>
    <row r="191" spans="2:13" x14ac:dyDescent="0.25">
      <c r="B191" s="37" t="s">
        <v>491</v>
      </c>
      <c r="C191" s="38" t="s">
        <v>492</v>
      </c>
      <c r="D191" s="14" t="s">
        <v>493</v>
      </c>
      <c r="E191" s="14" t="s">
        <v>494</v>
      </c>
      <c r="F191" s="14" t="s">
        <v>11</v>
      </c>
      <c r="G191" s="14" t="s">
        <v>18</v>
      </c>
      <c r="H191" s="14" t="s">
        <v>18</v>
      </c>
      <c r="I191" s="14" t="s">
        <v>18</v>
      </c>
      <c r="J191">
        <v>1</v>
      </c>
      <c r="K191" s="30">
        <f t="shared" si="37"/>
        <v>0</v>
      </c>
      <c r="L191" s="30">
        <f t="shared" si="37"/>
        <v>0</v>
      </c>
      <c r="M191" s="30">
        <f t="shared" si="37"/>
        <v>0</v>
      </c>
    </row>
    <row r="192" spans="2:13" x14ac:dyDescent="0.25">
      <c r="B192" s="37" t="s">
        <v>495</v>
      </c>
      <c r="C192" s="38" t="s">
        <v>496</v>
      </c>
      <c r="D192" s="14" t="s">
        <v>497</v>
      </c>
      <c r="E192" s="14" t="s">
        <v>498</v>
      </c>
      <c r="F192" s="14" t="s">
        <v>11</v>
      </c>
      <c r="G192" s="14" t="s">
        <v>499</v>
      </c>
      <c r="H192" s="14" t="s">
        <v>499</v>
      </c>
      <c r="I192" s="14" t="s">
        <v>499</v>
      </c>
      <c r="J192">
        <v>1</v>
      </c>
      <c r="K192" s="30">
        <f t="shared" si="37"/>
        <v>12</v>
      </c>
      <c r="L192" s="30">
        <f t="shared" si="37"/>
        <v>12</v>
      </c>
      <c r="M192" s="30">
        <f t="shared" si="37"/>
        <v>12</v>
      </c>
    </row>
    <row r="193" spans="2:13" x14ac:dyDescent="0.25">
      <c r="B193" s="37" t="s">
        <v>500</v>
      </c>
      <c r="C193" s="38" t="s">
        <v>501</v>
      </c>
      <c r="D193" s="14" t="s">
        <v>502</v>
      </c>
      <c r="E193" s="14" t="s">
        <v>503</v>
      </c>
      <c r="F193" s="14" t="s">
        <v>11</v>
      </c>
      <c r="G193" s="14" t="s">
        <v>504</v>
      </c>
      <c r="H193" s="14" t="s">
        <v>504</v>
      </c>
      <c r="I193" s="14" t="s">
        <v>504</v>
      </c>
      <c r="J193">
        <v>1</v>
      </c>
      <c r="K193" s="30">
        <f t="shared" si="37"/>
        <v>13</v>
      </c>
      <c r="L193" s="30">
        <f t="shared" si="37"/>
        <v>13</v>
      </c>
      <c r="M193" s="30">
        <f t="shared" si="37"/>
        <v>13</v>
      </c>
    </row>
    <row r="194" spans="2:13" x14ac:dyDescent="0.25">
      <c r="B194" s="37" t="s">
        <v>505</v>
      </c>
      <c r="C194" s="38" t="s">
        <v>506</v>
      </c>
      <c r="D194" s="14" t="s">
        <v>507</v>
      </c>
      <c r="E194" s="14" t="s">
        <v>508</v>
      </c>
      <c r="F194" s="14" t="s">
        <v>11</v>
      </c>
      <c r="G194" s="14" t="s">
        <v>24</v>
      </c>
      <c r="H194" s="14" t="s">
        <v>24</v>
      </c>
      <c r="I194" s="14" t="s">
        <v>24</v>
      </c>
      <c r="J194">
        <v>1</v>
      </c>
      <c r="K194" s="30">
        <f t="shared" si="37"/>
        <v>1</v>
      </c>
      <c r="L194" s="30">
        <f t="shared" si="37"/>
        <v>1</v>
      </c>
      <c r="M194" s="30">
        <f t="shared" si="37"/>
        <v>1</v>
      </c>
    </row>
    <row r="195" spans="2:13" x14ac:dyDescent="0.25">
      <c r="B195" s="37" t="s">
        <v>509</v>
      </c>
      <c r="C195" s="38" t="s">
        <v>510</v>
      </c>
      <c r="D195" s="14" t="s">
        <v>511</v>
      </c>
      <c r="E195" s="14" t="s">
        <v>512</v>
      </c>
      <c r="F195" s="14" t="s">
        <v>11</v>
      </c>
      <c r="G195" s="14" t="s">
        <v>24</v>
      </c>
      <c r="H195" s="14" t="s">
        <v>24</v>
      </c>
      <c r="I195" s="14" t="s">
        <v>24</v>
      </c>
      <c r="J195">
        <v>1</v>
      </c>
      <c r="K195" s="30">
        <f t="shared" si="37"/>
        <v>1</v>
      </c>
      <c r="L195" s="30">
        <f t="shared" si="37"/>
        <v>1</v>
      </c>
      <c r="M195" s="30">
        <f t="shared" si="37"/>
        <v>1</v>
      </c>
    </row>
    <row r="196" spans="2:13" x14ac:dyDescent="0.25">
      <c r="B196" s="37" t="s">
        <v>513</v>
      </c>
      <c r="C196" s="38" t="s">
        <v>514</v>
      </c>
      <c r="D196" s="14" t="s">
        <v>515</v>
      </c>
      <c r="E196" s="14" t="s">
        <v>516</v>
      </c>
      <c r="F196" s="14" t="s">
        <v>11</v>
      </c>
      <c r="G196" s="14" t="s">
        <v>400</v>
      </c>
      <c r="H196" s="14" t="s">
        <v>400</v>
      </c>
      <c r="I196" s="14" t="s">
        <v>400</v>
      </c>
      <c r="J196">
        <v>1</v>
      </c>
      <c r="K196" s="30">
        <f t="shared" si="37"/>
        <v>15</v>
      </c>
      <c r="L196" s="30">
        <f t="shared" si="37"/>
        <v>15</v>
      </c>
      <c r="M196" s="30">
        <f t="shared" si="37"/>
        <v>15</v>
      </c>
    </row>
    <row r="197" spans="2:13" x14ac:dyDescent="0.25">
      <c r="B197" s="37" t="s">
        <v>517</v>
      </c>
      <c r="C197" s="38" t="s">
        <v>518</v>
      </c>
      <c r="D197" s="14" t="s">
        <v>519</v>
      </c>
      <c r="E197" s="14" t="s">
        <v>520</v>
      </c>
      <c r="F197" s="14" t="s">
        <v>11</v>
      </c>
      <c r="G197" s="14" t="s">
        <v>130</v>
      </c>
      <c r="H197" s="14" t="s">
        <v>130</v>
      </c>
      <c r="I197" s="14" t="s">
        <v>130</v>
      </c>
      <c r="J197">
        <v>1</v>
      </c>
      <c r="K197" s="30">
        <f t="shared" si="37"/>
        <v>3</v>
      </c>
      <c r="L197" s="30">
        <f t="shared" si="37"/>
        <v>3</v>
      </c>
      <c r="M197" s="30">
        <f t="shared" si="37"/>
        <v>3</v>
      </c>
    </row>
    <row r="198" spans="2:13" x14ac:dyDescent="0.25">
      <c r="B198" s="37" t="s">
        <v>521</v>
      </c>
      <c r="C198" s="38" t="s">
        <v>522</v>
      </c>
      <c r="D198" s="14" t="s">
        <v>523</v>
      </c>
      <c r="E198" s="14" t="s">
        <v>524</v>
      </c>
      <c r="F198" s="14" t="s">
        <v>11</v>
      </c>
      <c r="G198" s="14" t="s">
        <v>18</v>
      </c>
      <c r="H198" s="14" t="s">
        <v>18</v>
      </c>
      <c r="I198" s="14" t="s">
        <v>18</v>
      </c>
      <c r="J198">
        <v>1</v>
      </c>
      <c r="K198" s="30">
        <f t="shared" si="37"/>
        <v>0</v>
      </c>
      <c r="L198" s="30">
        <f t="shared" si="37"/>
        <v>0</v>
      </c>
      <c r="M198" s="30">
        <f t="shared" si="37"/>
        <v>0</v>
      </c>
    </row>
    <row r="199" spans="2:13" x14ac:dyDescent="0.25">
      <c r="B199" s="37" t="s">
        <v>525</v>
      </c>
      <c r="C199" s="38" t="s">
        <v>526</v>
      </c>
      <c r="D199" s="14" t="s">
        <v>527</v>
      </c>
      <c r="E199" s="14" t="s">
        <v>528</v>
      </c>
      <c r="F199" s="14" t="s">
        <v>11</v>
      </c>
      <c r="G199" s="14" t="s">
        <v>437</v>
      </c>
      <c r="H199" s="14" t="s">
        <v>437</v>
      </c>
      <c r="I199" s="14" t="s">
        <v>437</v>
      </c>
      <c r="J199">
        <v>1</v>
      </c>
      <c r="K199" s="30">
        <f t="shared" si="37"/>
        <v>5</v>
      </c>
      <c r="L199" s="30">
        <f t="shared" si="37"/>
        <v>5</v>
      </c>
      <c r="M199" s="30">
        <f t="shared" si="37"/>
        <v>5</v>
      </c>
    </row>
    <row r="200" spans="2:13" x14ac:dyDescent="0.25">
      <c r="B200" s="37" t="s">
        <v>529</v>
      </c>
      <c r="C200" s="38" t="s">
        <v>530</v>
      </c>
      <c r="D200" s="14" t="s">
        <v>531</v>
      </c>
      <c r="E200" s="14" t="s">
        <v>532</v>
      </c>
      <c r="F200" s="14" t="s">
        <v>11</v>
      </c>
      <c r="G200" s="14" t="s">
        <v>401</v>
      </c>
      <c r="H200" s="14" t="s">
        <v>401</v>
      </c>
      <c r="I200" s="14" t="s">
        <v>401</v>
      </c>
      <c r="J200">
        <v>1</v>
      </c>
      <c r="K200" s="30">
        <f t="shared" si="37"/>
        <v>18</v>
      </c>
      <c r="L200" s="30">
        <f t="shared" si="37"/>
        <v>18</v>
      </c>
      <c r="M200" s="30">
        <f t="shared" si="37"/>
        <v>18</v>
      </c>
    </row>
    <row r="201" spans="2:13" x14ac:dyDescent="0.25">
      <c r="B201" s="37" t="s">
        <v>533</v>
      </c>
      <c r="C201" s="38" t="s">
        <v>534</v>
      </c>
      <c r="D201" s="14" t="s">
        <v>535</v>
      </c>
      <c r="E201" s="14" t="s">
        <v>536</v>
      </c>
      <c r="F201" s="14" t="s">
        <v>11</v>
      </c>
      <c r="G201" s="14" t="s">
        <v>537</v>
      </c>
      <c r="H201" s="14" t="s">
        <v>537</v>
      </c>
      <c r="I201" s="14" t="s">
        <v>537</v>
      </c>
      <c r="J201">
        <v>1</v>
      </c>
      <c r="K201" s="30">
        <f t="shared" si="37"/>
        <v>40</v>
      </c>
      <c r="L201" s="30">
        <f t="shared" si="37"/>
        <v>40</v>
      </c>
      <c r="M201" s="30">
        <f t="shared" si="37"/>
        <v>40</v>
      </c>
    </row>
    <row r="202" spans="2:13" x14ac:dyDescent="0.25">
      <c r="B202" s="37" t="s">
        <v>538</v>
      </c>
      <c r="C202" s="38" t="s">
        <v>539</v>
      </c>
      <c r="D202" s="14" t="s">
        <v>540</v>
      </c>
      <c r="E202" s="14" t="s">
        <v>541</v>
      </c>
      <c r="F202" s="14" t="s">
        <v>11</v>
      </c>
      <c r="G202" s="14" t="s">
        <v>80</v>
      </c>
      <c r="H202" s="14" t="s">
        <v>80</v>
      </c>
      <c r="I202" s="14" t="s">
        <v>80</v>
      </c>
      <c r="J202">
        <v>1</v>
      </c>
      <c r="K202" s="30">
        <f t="shared" si="37"/>
        <v>2</v>
      </c>
      <c r="L202" s="30">
        <f t="shared" si="37"/>
        <v>2</v>
      </c>
      <c r="M202" s="30">
        <f t="shared" si="37"/>
        <v>2</v>
      </c>
    </row>
    <row r="203" spans="2:13" x14ac:dyDescent="0.25">
      <c r="B203" s="37" t="s">
        <v>542</v>
      </c>
      <c r="C203" s="38" t="s">
        <v>543</v>
      </c>
      <c r="D203" s="14" t="s">
        <v>544</v>
      </c>
      <c r="E203" s="14" t="s">
        <v>545</v>
      </c>
      <c r="F203" s="14" t="s">
        <v>11</v>
      </c>
      <c r="G203" s="14" t="s">
        <v>437</v>
      </c>
      <c r="H203" s="14" t="s">
        <v>26</v>
      </c>
      <c r="I203" s="14" t="s">
        <v>437</v>
      </c>
      <c r="J203">
        <v>1</v>
      </c>
      <c r="K203" s="30">
        <f t="shared" si="37"/>
        <v>5</v>
      </c>
      <c r="L203" s="30">
        <f t="shared" si="37"/>
        <v>20</v>
      </c>
      <c r="M203" s="30">
        <f t="shared" si="37"/>
        <v>5</v>
      </c>
    </row>
    <row r="204" spans="2:13" x14ac:dyDescent="0.25">
      <c r="B204" s="37" t="s">
        <v>546</v>
      </c>
      <c r="C204" s="38" t="s">
        <v>547</v>
      </c>
      <c r="D204" s="14" t="s">
        <v>548</v>
      </c>
      <c r="E204" s="14" t="s">
        <v>549</v>
      </c>
      <c r="F204" s="14" t="s">
        <v>11</v>
      </c>
      <c r="G204" s="14" t="s">
        <v>18</v>
      </c>
      <c r="H204" s="14" t="s">
        <v>18</v>
      </c>
      <c r="I204" s="14" t="s">
        <v>18</v>
      </c>
      <c r="J204">
        <v>1</v>
      </c>
      <c r="K204" s="30">
        <f t="shared" si="37"/>
        <v>0</v>
      </c>
      <c r="L204" s="30">
        <f t="shared" si="37"/>
        <v>0</v>
      </c>
      <c r="M204" s="30">
        <f t="shared" si="37"/>
        <v>0</v>
      </c>
    </row>
    <row r="205" spans="2:13" x14ac:dyDescent="0.25">
      <c r="B205" s="37" t="s">
        <v>550</v>
      </c>
      <c r="C205" s="38" t="s">
        <v>551</v>
      </c>
      <c r="D205" s="14" t="s">
        <v>552</v>
      </c>
      <c r="E205" s="14" t="s">
        <v>553</v>
      </c>
      <c r="F205" s="14" t="s">
        <v>11</v>
      </c>
      <c r="G205" s="14" t="s">
        <v>18</v>
      </c>
      <c r="H205" s="14" t="s">
        <v>18</v>
      </c>
      <c r="I205" s="14" t="s">
        <v>18</v>
      </c>
      <c r="J205">
        <v>1</v>
      </c>
      <c r="K205" s="30">
        <f t="shared" si="37"/>
        <v>0</v>
      </c>
      <c r="L205" s="30">
        <f t="shared" si="37"/>
        <v>0</v>
      </c>
      <c r="M205" s="30">
        <f t="shared" si="37"/>
        <v>0</v>
      </c>
    </row>
    <row r="206" spans="2:13" x14ac:dyDescent="0.25">
      <c r="B206" s="37" t="s">
        <v>554</v>
      </c>
      <c r="C206" s="38" t="s">
        <v>555</v>
      </c>
      <c r="D206" s="14" t="s">
        <v>556</v>
      </c>
      <c r="E206" s="14" t="s">
        <v>557</v>
      </c>
      <c r="F206" s="14" t="s">
        <v>11</v>
      </c>
      <c r="G206" s="14" t="s">
        <v>18</v>
      </c>
      <c r="H206" s="14" t="s">
        <v>18</v>
      </c>
      <c r="I206" s="14" t="s">
        <v>18</v>
      </c>
      <c r="J206">
        <v>1</v>
      </c>
      <c r="K206" s="30">
        <f t="shared" si="37"/>
        <v>0</v>
      </c>
      <c r="L206" s="30">
        <f t="shared" si="37"/>
        <v>0</v>
      </c>
      <c r="M206" s="30">
        <f t="shared" si="37"/>
        <v>0</v>
      </c>
    </row>
    <row r="207" spans="2:13" x14ac:dyDescent="0.25">
      <c r="B207" s="37" t="s">
        <v>558</v>
      </c>
      <c r="C207" s="38" t="s">
        <v>559</v>
      </c>
      <c r="D207" s="14" t="s">
        <v>560</v>
      </c>
      <c r="E207" s="14" t="s">
        <v>561</v>
      </c>
      <c r="F207" s="14" t="s">
        <v>11</v>
      </c>
      <c r="G207" s="14" t="s">
        <v>18</v>
      </c>
      <c r="H207" s="14" t="s">
        <v>18</v>
      </c>
      <c r="I207" s="14" t="s">
        <v>18</v>
      </c>
      <c r="J207">
        <v>1</v>
      </c>
      <c r="K207" s="30">
        <f t="shared" si="37"/>
        <v>0</v>
      </c>
      <c r="L207" s="30">
        <f t="shared" si="37"/>
        <v>0</v>
      </c>
      <c r="M207" s="30">
        <f t="shared" si="37"/>
        <v>0</v>
      </c>
    </row>
    <row r="208" spans="2:13" x14ac:dyDescent="0.25">
      <c r="B208" s="37" t="s">
        <v>562</v>
      </c>
      <c r="C208" s="38" t="s">
        <v>563</v>
      </c>
      <c r="D208" s="14" t="s">
        <v>564</v>
      </c>
      <c r="E208" s="14" t="s">
        <v>565</v>
      </c>
      <c r="F208" s="14" t="s">
        <v>11</v>
      </c>
      <c r="G208" s="14" t="s">
        <v>24</v>
      </c>
      <c r="H208" s="14" t="s">
        <v>24</v>
      </c>
      <c r="I208" s="14" t="s">
        <v>24</v>
      </c>
      <c r="J208">
        <v>1</v>
      </c>
      <c r="K208" s="30">
        <f t="shared" si="37"/>
        <v>1</v>
      </c>
      <c r="L208" s="30">
        <f t="shared" si="37"/>
        <v>1</v>
      </c>
      <c r="M208" s="30">
        <f t="shared" si="37"/>
        <v>1</v>
      </c>
    </row>
    <row r="209" spans="2:14" x14ac:dyDescent="0.25">
      <c r="B209" s="37" t="s">
        <v>566</v>
      </c>
      <c r="C209" s="38" t="s">
        <v>567</v>
      </c>
      <c r="D209" s="14" t="s">
        <v>568</v>
      </c>
      <c r="E209" s="14" t="s">
        <v>569</v>
      </c>
      <c r="F209" s="14" t="s">
        <v>11</v>
      </c>
      <c r="G209" s="14" t="s">
        <v>570</v>
      </c>
      <c r="H209" s="14" t="s">
        <v>570</v>
      </c>
      <c r="I209" s="14" t="s">
        <v>570</v>
      </c>
      <c r="J209">
        <v>1</v>
      </c>
      <c r="K209" s="30">
        <f t="shared" si="37"/>
        <v>59</v>
      </c>
      <c r="L209" s="30">
        <f t="shared" si="37"/>
        <v>59</v>
      </c>
      <c r="M209" s="30">
        <f t="shared" si="37"/>
        <v>59</v>
      </c>
    </row>
    <row r="210" spans="2:14" x14ac:dyDescent="0.25">
      <c r="B210" s="37" t="s">
        <v>571</v>
      </c>
      <c r="C210" s="38" t="s">
        <v>572</v>
      </c>
      <c r="D210" s="14" t="s">
        <v>573</v>
      </c>
      <c r="E210" s="14" t="s">
        <v>574</v>
      </c>
      <c r="F210" s="14" t="s">
        <v>11</v>
      </c>
      <c r="G210" s="14" t="s">
        <v>18</v>
      </c>
      <c r="H210" s="14" t="s">
        <v>18</v>
      </c>
      <c r="I210" s="14" t="s">
        <v>18</v>
      </c>
      <c r="J210">
        <v>1</v>
      </c>
      <c r="K210" s="30">
        <f t="shared" si="37"/>
        <v>0</v>
      </c>
      <c r="L210" s="30">
        <f t="shared" si="37"/>
        <v>0</v>
      </c>
      <c r="M210" s="30">
        <f t="shared" si="37"/>
        <v>0</v>
      </c>
    </row>
    <row r="211" spans="2:14" x14ac:dyDescent="0.25">
      <c r="B211" s="37" t="s">
        <v>575</v>
      </c>
      <c r="C211" s="38" t="s">
        <v>576</v>
      </c>
      <c r="D211" s="14" t="s">
        <v>577</v>
      </c>
      <c r="E211" s="14" t="s">
        <v>578</v>
      </c>
      <c r="F211" s="14" t="s">
        <v>11</v>
      </c>
      <c r="G211" s="14" t="s">
        <v>579</v>
      </c>
      <c r="H211" s="14" t="s">
        <v>579</v>
      </c>
      <c r="I211" s="14" t="s">
        <v>579</v>
      </c>
      <c r="J211">
        <v>1</v>
      </c>
      <c r="K211" s="30">
        <f t="shared" si="37"/>
        <v>55</v>
      </c>
      <c r="L211" s="30">
        <f t="shared" si="37"/>
        <v>55</v>
      </c>
      <c r="M211" s="30">
        <f t="shared" si="37"/>
        <v>55</v>
      </c>
    </row>
    <row r="212" spans="2:14" x14ac:dyDescent="0.25">
      <c r="B212" s="37" t="s">
        <v>580</v>
      </c>
      <c r="C212" s="38" t="s">
        <v>581</v>
      </c>
      <c r="D212" s="14" t="s">
        <v>582</v>
      </c>
      <c r="E212" s="14" t="s">
        <v>583</v>
      </c>
      <c r="F212" s="14" t="s">
        <v>11</v>
      </c>
      <c r="G212" s="14" t="s">
        <v>584</v>
      </c>
      <c r="H212" s="14" t="s">
        <v>584</v>
      </c>
      <c r="I212" s="14" t="s">
        <v>584</v>
      </c>
      <c r="J212">
        <v>1</v>
      </c>
      <c r="K212" s="30">
        <f t="shared" si="37"/>
        <v>10</v>
      </c>
      <c r="L212" s="30">
        <f t="shared" si="37"/>
        <v>10</v>
      </c>
      <c r="M212" s="30">
        <f t="shared" si="37"/>
        <v>10</v>
      </c>
    </row>
    <row r="213" spans="2:14" x14ac:dyDescent="0.25">
      <c r="B213" s="37" t="s">
        <v>585</v>
      </c>
      <c r="C213" s="38" t="s">
        <v>586</v>
      </c>
      <c r="D213" s="14" t="s">
        <v>587</v>
      </c>
      <c r="E213" s="14" t="s">
        <v>588</v>
      </c>
      <c r="F213" s="14" t="s">
        <v>11</v>
      </c>
      <c r="G213" s="14" t="s">
        <v>24</v>
      </c>
      <c r="H213" s="14" t="s">
        <v>24</v>
      </c>
      <c r="I213" s="14" t="s">
        <v>24</v>
      </c>
      <c r="J213">
        <v>1</v>
      </c>
      <c r="K213" s="30">
        <f t="shared" si="37"/>
        <v>1</v>
      </c>
      <c r="L213" s="30">
        <f t="shared" si="37"/>
        <v>1</v>
      </c>
      <c r="M213" s="30">
        <f t="shared" si="37"/>
        <v>1</v>
      </c>
    </row>
    <row r="214" spans="2:14" x14ac:dyDescent="0.25">
      <c r="B214" s="37" t="s">
        <v>589</v>
      </c>
      <c r="C214" s="38" t="s">
        <v>590</v>
      </c>
      <c r="D214" s="14" t="s">
        <v>591</v>
      </c>
      <c r="E214" s="14" t="s">
        <v>592</v>
      </c>
      <c r="F214" s="14" t="s">
        <v>11</v>
      </c>
      <c r="G214" s="14" t="s">
        <v>593</v>
      </c>
      <c r="H214" s="14" t="s">
        <v>593</v>
      </c>
      <c r="I214" s="14" t="s">
        <v>593</v>
      </c>
      <c r="J214">
        <v>1</v>
      </c>
      <c r="K214" s="30">
        <f t="shared" si="37"/>
        <v>25</v>
      </c>
      <c r="L214" s="30">
        <f t="shared" si="37"/>
        <v>25</v>
      </c>
      <c r="M214" s="30">
        <f t="shared" si="37"/>
        <v>25</v>
      </c>
    </row>
    <row r="215" spans="2:14" x14ac:dyDescent="0.25">
      <c r="B215" s="37" t="s">
        <v>594</v>
      </c>
      <c r="C215" s="38" t="s">
        <v>595</v>
      </c>
      <c r="D215" s="14" t="s">
        <v>596</v>
      </c>
      <c r="E215" s="14" t="s">
        <v>597</v>
      </c>
      <c r="F215" s="14" t="s">
        <v>11</v>
      </c>
      <c r="G215" s="14" t="s">
        <v>18</v>
      </c>
      <c r="H215" s="14" t="s">
        <v>18</v>
      </c>
      <c r="I215" s="14" t="s">
        <v>18</v>
      </c>
      <c r="J215">
        <v>1</v>
      </c>
      <c r="K215" s="30">
        <f t="shared" si="37"/>
        <v>0</v>
      </c>
      <c r="L215" s="30">
        <f t="shared" si="37"/>
        <v>0</v>
      </c>
      <c r="M215" s="30">
        <f t="shared" si="37"/>
        <v>0</v>
      </c>
    </row>
    <row r="216" spans="2:14" x14ac:dyDescent="0.25">
      <c r="B216" s="37" t="s">
        <v>598</v>
      </c>
      <c r="C216" s="38" t="s">
        <v>599</v>
      </c>
      <c r="D216" s="14" t="s">
        <v>600</v>
      </c>
      <c r="E216" s="14" t="s">
        <v>601</v>
      </c>
      <c r="F216" s="14" t="s">
        <v>11</v>
      </c>
      <c r="G216" s="14" t="s">
        <v>602</v>
      </c>
      <c r="H216" s="14" t="s">
        <v>602</v>
      </c>
      <c r="I216" s="14" t="s">
        <v>602</v>
      </c>
      <c r="J216">
        <v>1</v>
      </c>
      <c r="K216" s="30">
        <f t="shared" si="37"/>
        <v>8</v>
      </c>
      <c r="L216" s="30">
        <f t="shared" si="37"/>
        <v>8</v>
      </c>
      <c r="M216" s="30">
        <f t="shared" si="37"/>
        <v>8</v>
      </c>
    </row>
    <row r="217" spans="2:14" x14ac:dyDescent="0.25">
      <c r="B217" s="37" t="s">
        <v>603</v>
      </c>
      <c r="C217" s="38" t="s">
        <v>604</v>
      </c>
      <c r="D217" s="14" t="s">
        <v>605</v>
      </c>
      <c r="E217" s="14" t="s">
        <v>606</v>
      </c>
      <c r="F217" s="14" t="s">
        <v>11</v>
      </c>
      <c r="G217" s="14" t="s">
        <v>499</v>
      </c>
      <c r="H217" s="14" t="s">
        <v>499</v>
      </c>
      <c r="I217" s="14" t="s">
        <v>499</v>
      </c>
      <c r="J217">
        <v>1</v>
      </c>
      <c r="K217" s="30">
        <f t="shared" si="37"/>
        <v>12</v>
      </c>
      <c r="L217" s="30">
        <f t="shared" si="37"/>
        <v>12</v>
      </c>
      <c r="M217" s="30">
        <f t="shared" si="37"/>
        <v>12</v>
      </c>
    </row>
    <row r="218" spans="2:14" x14ac:dyDescent="0.25">
      <c r="B218" s="37" t="s">
        <v>607</v>
      </c>
      <c r="C218" s="38" t="s">
        <v>608</v>
      </c>
      <c r="D218" s="14" t="s">
        <v>609</v>
      </c>
      <c r="E218" s="14" t="s">
        <v>610</v>
      </c>
      <c r="F218" s="14" t="s">
        <v>11</v>
      </c>
      <c r="G218" s="14" t="s">
        <v>593</v>
      </c>
      <c r="H218" s="14" t="s">
        <v>593</v>
      </c>
      <c r="I218" s="14" t="s">
        <v>593</v>
      </c>
      <c r="J218">
        <v>1</v>
      </c>
      <c r="K218" s="30">
        <f t="shared" si="37"/>
        <v>25</v>
      </c>
      <c r="L218" s="30">
        <f t="shared" si="37"/>
        <v>25</v>
      </c>
      <c r="M218" s="30">
        <f t="shared" si="37"/>
        <v>25</v>
      </c>
    </row>
    <row r="219" spans="2:14" x14ac:dyDescent="0.25">
      <c r="B219" s="37" t="s">
        <v>611</v>
      </c>
      <c r="C219" s="38" t="s">
        <v>612</v>
      </c>
      <c r="D219" s="14" t="s">
        <v>613</v>
      </c>
      <c r="E219" s="14" t="s">
        <v>614</v>
      </c>
      <c r="F219" s="14" t="s">
        <v>11</v>
      </c>
      <c r="G219" s="14" t="s">
        <v>593</v>
      </c>
      <c r="H219" s="14" t="s">
        <v>593</v>
      </c>
      <c r="I219" s="14" t="s">
        <v>593</v>
      </c>
      <c r="J219">
        <v>1</v>
      </c>
      <c r="K219" s="30">
        <f t="shared" si="37"/>
        <v>25</v>
      </c>
      <c r="L219" s="30">
        <f t="shared" si="37"/>
        <v>25</v>
      </c>
      <c r="M219" s="30">
        <f t="shared" si="37"/>
        <v>25</v>
      </c>
    </row>
    <row r="220" spans="2:14" x14ac:dyDescent="0.25">
      <c r="B220" s="37" t="s">
        <v>615</v>
      </c>
      <c r="C220" s="38" t="s">
        <v>616</v>
      </c>
      <c r="D220" s="14" t="s">
        <v>617</v>
      </c>
      <c r="E220" s="14" t="s">
        <v>618</v>
      </c>
      <c r="F220" s="14" t="s">
        <v>11</v>
      </c>
      <c r="G220" s="14" t="s">
        <v>619</v>
      </c>
      <c r="H220" s="14" t="s">
        <v>490</v>
      </c>
      <c r="I220" s="14" t="s">
        <v>619</v>
      </c>
      <c r="J220">
        <v>1</v>
      </c>
      <c r="K220" s="30">
        <f>HEX2DEC(G220)/$J220-256*ROUNDDOWN(HEX2DEC(G220)/$J220/128,0)</f>
        <v>-10</v>
      </c>
      <c r="L220" s="30">
        <f t="shared" ref="L220:M221" si="38">HEX2DEC(H220)/$J220-256*ROUNDDOWN(HEX2DEC(H220)/$J220/128,0)</f>
        <v>-7</v>
      </c>
      <c r="M220" s="30">
        <f t="shared" si="38"/>
        <v>-10</v>
      </c>
      <c r="N220" s="39"/>
    </row>
    <row r="221" spans="2:14" x14ac:dyDescent="0.25">
      <c r="B221" s="37" t="s">
        <v>620</v>
      </c>
      <c r="C221" s="38" t="s">
        <v>621</v>
      </c>
      <c r="D221" s="14" t="s">
        <v>622</v>
      </c>
      <c r="E221" s="14" t="s">
        <v>623</v>
      </c>
      <c r="F221" s="14" t="s">
        <v>11</v>
      </c>
      <c r="G221" s="14" t="s">
        <v>624</v>
      </c>
      <c r="H221" s="14" t="s">
        <v>625</v>
      </c>
      <c r="I221" s="14" t="s">
        <v>624</v>
      </c>
      <c r="J221">
        <v>1</v>
      </c>
      <c r="K221" s="30">
        <f>HEX2DEC(G221)/$J221-256*ROUNDDOWN(HEX2DEC(G221)/$J221/128,0)</f>
        <v>-30</v>
      </c>
      <c r="L221" s="30">
        <f t="shared" si="38"/>
        <v>-8</v>
      </c>
      <c r="M221" s="30">
        <f t="shared" si="38"/>
        <v>-30</v>
      </c>
    </row>
    <row r="222" spans="2:14" x14ac:dyDescent="0.25">
      <c r="B222" s="37" t="s">
        <v>626</v>
      </c>
      <c r="C222" s="38" t="s">
        <v>627</v>
      </c>
      <c r="D222" s="14" t="s">
        <v>628</v>
      </c>
      <c r="E222" s="14" t="s">
        <v>629</v>
      </c>
      <c r="F222" s="14" t="s">
        <v>11</v>
      </c>
      <c r="G222" s="14" t="s">
        <v>204</v>
      </c>
      <c r="H222" s="14" t="s">
        <v>204</v>
      </c>
      <c r="I222" s="14" t="s">
        <v>204</v>
      </c>
      <c r="J222">
        <v>1</v>
      </c>
      <c r="K222" s="30">
        <f t="shared" ref="K222:M223" si="39">HEX2DEC(G222)/$J222</f>
        <v>50</v>
      </c>
      <c r="L222" s="30">
        <f t="shared" si="39"/>
        <v>50</v>
      </c>
      <c r="M222" s="30">
        <f t="shared" si="39"/>
        <v>50</v>
      </c>
    </row>
    <row r="223" spans="2:14" x14ac:dyDescent="0.25">
      <c r="B223" s="37" t="s">
        <v>630</v>
      </c>
      <c r="C223" s="38" t="s">
        <v>631</v>
      </c>
      <c r="D223" s="14" t="s">
        <v>632</v>
      </c>
      <c r="E223" s="14" t="s">
        <v>633</v>
      </c>
      <c r="F223" s="14" t="s">
        <v>11</v>
      </c>
      <c r="G223" s="14" t="s">
        <v>437</v>
      </c>
      <c r="H223" s="14" t="s">
        <v>602</v>
      </c>
      <c r="I223" s="14" t="s">
        <v>437</v>
      </c>
      <c r="J223">
        <v>1</v>
      </c>
      <c r="K223" s="30">
        <f t="shared" si="39"/>
        <v>5</v>
      </c>
      <c r="L223" s="30">
        <f t="shared" si="39"/>
        <v>8</v>
      </c>
      <c r="M223" s="30">
        <f t="shared" si="39"/>
        <v>5</v>
      </c>
    </row>
    <row r="224" spans="2:14" x14ac:dyDescent="0.25">
      <c r="B224" s="37" t="s">
        <v>634</v>
      </c>
      <c r="C224" s="38" t="s">
        <v>635</v>
      </c>
      <c r="D224" s="14" t="s">
        <v>636</v>
      </c>
      <c r="E224" s="14" t="s">
        <v>637</v>
      </c>
      <c r="F224" s="14" t="s">
        <v>30</v>
      </c>
      <c r="G224" s="14" t="s">
        <v>36</v>
      </c>
      <c r="H224" s="14" t="s">
        <v>638</v>
      </c>
      <c r="I224" s="14" t="s">
        <v>72</v>
      </c>
      <c r="J224">
        <v>10</v>
      </c>
      <c r="K224" s="14">
        <f>HEX2DEC(RIGHT(G224,2)&amp;LEFT(G224,2))/$J224</f>
        <v>32</v>
      </c>
      <c r="L224" s="14">
        <f t="shared" ref="L224:M225" si="40">HEX2DEC(RIGHT(H224,2)&amp;LEFT(H224,2))/$J224</f>
        <v>28.5</v>
      </c>
      <c r="M224" s="14">
        <f t="shared" si="40"/>
        <v>0</v>
      </c>
    </row>
    <row r="225" spans="2:13" x14ac:dyDescent="0.25">
      <c r="B225" s="12"/>
      <c r="C225" s="38" t="s">
        <v>639</v>
      </c>
      <c r="D225" s="14" t="s">
        <v>640</v>
      </c>
      <c r="E225" s="14" t="s">
        <v>641</v>
      </c>
      <c r="F225" s="14" t="s">
        <v>30</v>
      </c>
      <c r="G225" s="14" t="s">
        <v>72</v>
      </c>
      <c r="H225" s="14" t="s">
        <v>72</v>
      </c>
      <c r="I225" s="14" t="s">
        <v>72</v>
      </c>
      <c r="J225">
        <v>10</v>
      </c>
      <c r="K225" s="14">
        <f>HEX2DEC(RIGHT(G225,2)&amp;LEFT(G225,2))/$J225</f>
        <v>0</v>
      </c>
      <c r="L225" s="14">
        <f t="shared" si="40"/>
        <v>0</v>
      </c>
      <c r="M225" s="14">
        <f t="shared" si="40"/>
        <v>0</v>
      </c>
    </row>
    <row r="226" spans="2:13" x14ac:dyDescent="0.25">
      <c r="B226" s="12"/>
      <c r="C226" s="38" t="s">
        <v>642</v>
      </c>
      <c r="D226" s="14" t="s">
        <v>643</v>
      </c>
      <c r="E226" s="14" t="s">
        <v>644</v>
      </c>
      <c r="F226" s="14" t="s">
        <v>11</v>
      </c>
      <c r="G226" s="14" t="s">
        <v>18</v>
      </c>
      <c r="H226" s="14" t="s">
        <v>18</v>
      </c>
      <c r="I226" s="14" t="s">
        <v>645</v>
      </c>
      <c r="J226">
        <v>1</v>
      </c>
      <c r="K226" s="30">
        <f t="shared" ref="K226:M232" si="41">HEX2DEC(G226)/$J226</f>
        <v>0</v>
      </c>
      <c r="L226" s="30">
        <f t="shared" si="41"/>
        <v>0</v>
      </c>
      <c r="M226" s="30">
        <f t="shared" si="41"/>
        <v>6</v>
      </c>
    </row>
    <row r="227" spans="2:13" x14ac:dyDescent="0.25">
      <c r="B227" s="12"/>
      <c r="C227" s="38" t="s">
        <v>646</v>
      </c>
      <c r="D227" s="14" t="s">
        <v>647</v>
      </c>
      <c r="E227" s="14" t="s">
        <v>648</v>
      </c>
      <c r="F227" s="14" t="s">
        <v>11</v>
      </c>
      <c r="G227" s="14" t="s">
        <v>645</v>
      </c>
      <c r="H227" s="14" t="s">
        <v>18</v>
      </c>
      <c r="I227" s="14" t="s">
        <v>645</v>
      </c>
      <c r="J227">
        <v>1</v>
      </c>
      <c r="K227" s="30">
        <f t="shared" si="41"/>
        <v>6</v>
      </c>
      <c r="L227" s="30">
        <f t="shared" si="41"/>
        <v>0</v>
      </c>
      <c r="M227" s="30">
        <f t="shared" si="41"/>
        <v>6</v>
      </c>
    </row>
    <row r="228" spans="2:13" x14ac:dyDescent="0.25">
      <c r="B228" s="24" t="s">
        <v>649</v>
      </c>
      <c r="C228" s="38" t="s">
        <v>650</v>
      </c>
      <c r="D228" s="14" t="s">
        <v>651</v>
      </c>
      <c r="E228" s="14" t="s">
        <v>652</v>
      </c>
      <c r="F228" s="14" t="s">
        <v>11</v>
      </c>
      <c r="G228" s="14" t="s">
        <v>18</v>
      </c>
      <c r="H228" s="14" t="s">
        <v>24</v>
      </c>
      <c r="I228" s="14" t="s">
        <v>18</v>
      </c>
      <c r="J228">
        <v>1</v>
      </c>
      <c r="K228" s="30">
        <f t="shared" si="41"/>
        <v>0</v>
      </c>
      <c r="L228" s="30">
        <f t="shared" si="41"/>
        <v>1</v>
      </c>
      <c r="M228" s="30">
        <f t="shared" si="41"/>
        <v>0</v>
      </c>
    </row>
    <row r="229" spans="2:13" x14ac:dyDescent="0.25">
      <c r="B229" s="40" t="s">
        <v>653</v>
      </c>
      <c r="C229" s="15" t="s">
        <v>654</v>
      </c>
      <c r="D229" s="15"/>
      <c r="E229" s="15"/>
      <c r="G229" s="15" t="s">
        <v>655</v>
      </c>
      <c r="H229" s="15"/>
      <c r="I229" s="15"/>
      <c r="J229">
        <v>10</v>
      </c>
      <c r="K229" s="16">
        <f t="shared" si="41"/>
        <v>4.8</v>
      </c>
      <c r="L229" s="16"/>
      <c r="M229" s="16"/>
    </row>
    <row r="230" spans="2:13" x14ac:dyDescent="0.25">
      <c r="B230" s="12"/>
      <c r="C230" s="15" t="s">
        <v>656</v>
      </c>
      <c r="D230" s="15"/>
      <c r="E230" s="15"/>
      <c r="G230" s="15" t="s">
        <v>18</v>
      </c>
      <c r="H230" s="15"/>
      <c r="I230" s="15"/>
      <c r="J230">
        <v>10</v>
      </c>
      <c r="K230" s="16">
        <f t="shared" si="41"/>
        <v>0</v>
      </c>
      <c r="L230" s="16"/>
      <c r="M230" s="16"/>
    </row>
    <row r="231" spans="2:13" x14ac:dyDescent="0.25">
      <c r="B231" s="12"/>
      <c r="C231" s="15" t="s">
        <v>657</v>
      </c>
      <c r="D231" s="15"/>
      <c r="E231" s="15"/>
      <c r="G231" s="15" t="s">
        <v>18</v>
      </c>
      <c r="H231" s="15"/>
      <c r="I231" s="15"/>
      <c r="J231">
        <v>10</v>
      </c>
      <c r="K231" s="16">
        <f t="shared" si="41"/>
        <v>0</v>
      </c>
      <c r="L231" s="16"/>
      <c r="M231" s="16"/>
    </row>
    <row r="232" spans="2:13" x14ac:dyDescent="0.25">
      <c r="B232" s="27" t="s">
        <v>658</v>
      </c>
      <c r="C232" s="15" t="s">
        <v>659</v>
      </c>
      <c r="D232" s="15"/>
      <c r="E232" s="15"/>
      <c r="G232" s="15" t="s">
        <v>80</v>
      </c>
      <c r="H232" s="15"/>
      <c r="I232" s="15"/>
      <c r="J232">
        <v>10</v>
      </c>
      <c r="K232" s="16">
        <f t="shared" si="41"/>
        <v>0.2</v>
      </c>
      <c r="L232" s="16"/>
      <c r="M232" s="16"/>
    </row>
    <row r="233" spans="2:13" x14ac:dyDescent="0.25">
      <c r="B233" s="23" t="s">
        <v>660</v>
      </c>
      <c r="C233" s="15" t="s">
        <v>661</v>
      </c>
      <c r="D233" s="15"/>
      <c r="E233" s="15"/>
      <c r="G233" s="15" t="s">
        <v>31</v>
      </c>
      <c r="H233" s="15"/>
      <c r="I233" s="15"/>
      <c r="J233">
        <v>10</v>
      </c>
      <c r="K233" s="16">
        <f t="shared" ref="K233:K235" si="42">HEX2DEC(RIGHT(G233,2)&amp;LEFT(G233,2))/J233</f>
        <v>9</v>
      </c>
      <c r="L233" s="16"/>
      <c r="M233" s="16"/>
    </row>
    <row r="234" spans="2:13" x14ac:dyDescent="0.25">
      <c r="B234" s="23" t="s">
        <v>662</v>
      </c>
      <c r="C234" s="15" t="s">
        <v>663</v>
      </c>
      <c r="D234" s="15"/>
      <c r="E234" s="15"/>
      <c r="G234" s="15" t="s">
        <v>32</v>
      </c>
      <c r="H234" s="15"/>
      <c r="I234" s="15"/>
      <c r="J234">
        <v>10</v>
      </c>
      <c r="K234" s="16">
        <f t="shared" si="42"/>
        <v>8.8000000000000007</v>
      </c>
      <c r="L234" s="16"/>
      <c r="M234" s="16"/>
    </row>
    <row r="235" spans="2:13" x14ac:dyDescent="0.25">
      <c r="B235" s="23" t="s">
        <v>664</v>
      </c>
      <c r="C235" s="15" t="s">
        <v>665</v>
      </c>
      <c r="D235" s="15"/>
      <c r="E235" s="15"/>
      <c r="G235" s="15" t="s">
        <v>31</v>
      </c>
      <c r="H235" s="15"/>
      <c r="I235" s="15"/>
      <c r="J235">
        <v>10</v>
      </c>
      <c r="K235" s="16">
        <f t="shared" si="42"/>
        <v>9</v>
      </c>
      <c r="L235" s="16"/>
      <c r="M235" s="16"/>
    </row>
    <row r="236" spans="2:13" x14ac:dyDescent="0.25">
      <c r="B236" s="12"/>
      <c r="C236" s="15" t="s">
        <v>666</v>
      </c>
      <c r="D236" s="15"/>
      <c r="E236" s="15"/>
      <c r="G236" s="15" t="s">
        <v>18</v>
      </c>
      <c r="H236" s="15"/>
      <c r="I236" s="15"/>
      <c r="J236">
        <v>10</v>
      </c>
      <c r="K236" s="16">
        <f t="shared" ref="K236:K237" si="43">HEX2DEC(G236)/$J236</f>
        <v>0</v>
      </c>
      <c r="L236" s="16"/>
      <c r="M236" s="16"/>
    </row>
    <row r="237" spans="2:13" x14ac:dyDescent="0.25">
      <c r="B237" s="12"/>
      <c r="C237" s="15" t="s">
        <v>667</v>
      </c>
      <c r="D237" s="15"/>
      <c r="E237" s="15"/>
      <c r="G237" s="15" t="s">
        <v>18</v>
      </c>
      <c r="H237" s="15"/>
      <c r="I237" s="15"/>
      <c r="J237">
        <v>10</v>
      </c>
      <c r="K237" s="16">
        <f t="shared" si="43"/>
        <v>0</v>
      </c>
      <c r="L237" s="16"/>
      <c r="M237" s="16"/>
    </row>
    <row r="238" spans="2:13" x14ac:dyDescent="0.25">
      <c r="B238" s="25" t="s">
        <v>668</v>
      </c>
      <c r="C238" s="15" t="s">
        <v>669</v>
      </c>
      <c r="D238" s="15"/>
      <c r="E238" s="15"/>
      <c r="G238" s="15" t="s">
        <v>670</v>
      </c>
      <c r="H238" s="15"/>
      <c r="I238" s="15"/>
      <c r="J238">
        <v>10</v>
      </c>
      <c r="K238" s="16"/>
      <c r="L238" s="16"/>
      <c r="M238" s="16"/>
    </row>
    <row r="239" spans="2:13" x14ac:dyDescent="0.25">
      <c r="B239" s="26" t="s">
        <v>671</v>
      </c>
      <c r="C239" s="15" t="s">
        <v>672</v>
      </c>
      <c r="D239" s="15"/>
      <c r="E239" s="15"/>
      <c r="G239" s="15" t="s">
        <v>673</v>
      </c>
      <c r="H239" s="15"/>
      <c r="I239" s="15"/>
      <c r="J239">
        <v>10</v>
      </c>
      <c r="K239" s="16"/>
      <c r="L239" s="16"/>
      <c r="M239" s="16"/>
    </row>
    <row r="240" spans="2:13" x14ac:dyDescent="0.25">
      <c r="B240" s="23" t="s">
        <v>674</v>
      </c>
      <c r="C240" s="15" t="s">
        <v>675</v>
      </c>
      <c r="D240" s="15"/>
      <c r="E240" s="15"/>
      <c r="G240" s="15" t="s">
        <v>467</v>
      </c>
      <c r="H240" s="15"/>
      <c r="I240" s="15"/>
      <c r="J240">
        <v>10</v>
      </c>
      <c r="K240" s="16">
        <f t="shared" ref="K240:K241" si="44">HEX2DEC(RIGHT(G240,2)&amp;LEFT(G240,2))/J240</f>
        <v>49</v>
      </c>
      <c r="L240" s="16"/>
      <c r="M240" s="16"/>
    </row>
    <row r="241" spans="2:13" x14ac:dyDescent="0.25">
      <c r="B241" s="12"/>
      <c r="C241" s="15" t="s">
        <v>676</v>
      </c>
      <c r="D241" s="15"/>
      <c r="E241" s="15"/>
      <c r="G241" s="15" t="s">
        <v>72</v>
      </c>
      <c r="H241" s="15"/>
      <c r="I241" s="15"/>
      <c r="J241">
        <v>10</v>
      </c>
      <c r="K241" s="16">
        <f t="shared" si="44"/>
        <v>0</v>
      </c>
      <c r="L241" s="16"/>
      <c r="M241" s="16"/>
    </row>
    <row r="242" spans="2:13" x14ac:dyDescent="0.25">
      <c r="B242" s="12"/>
      <c r="C242" s="15" t="s">
        <v>677</v>
      </c>
      <c r="D242" s="15"/>
      <c r="E242" s="15"/>
      <c r="G242" s="15" t="s">
        <v>18</v>
      </c>
      <c r="H242" s="15"/>
      <c r="I242" s="15"/>
      <c r="J242">
        <v>10</v>
      </c>
      <c r="K242" s="16">
        <f t="shared" ref="K242:K243" si="45">HEX2DEC(G242)/$J242</f>
        <v>0</v>
      </c>
      <c r="L242" s="16"/>
      <c r="M242" s="16"/>
    </row>
    <row r="243" spans="2:13" x14ac:dyDescent="0.25">
      <c r="B243" s="12"/>
      <c r="C243" s="15" t="s">
        <v>678</v>
      </c>
      <c r="D243" s="15"/>
      <c r="E243" s="15"/>
      <c r="G243" s="15" t="s">
        <v>18</v>
      </c>
      <c r="H243" s="15"/>
      <c r="I243" s="15"/>
      <c r="J243">
        <v>10</v>
      </c>
      <c r="K243" s="16">
        <f t="shared" si="45"/>
        <v>0</v>
      </c>
      <c r="L243" s="16"/>
      <c r="M243" s="16"/>
    </row>
    <row r="244" spans="2:13" x14ac:dyDescent="0.25">
      <c r="B244" s="27" t="s">
        <v>679</v>
      </c>
      <c r="C244" s="15" t="s">
        <v>680</v>
      </c>
      <c r="D244" s="15"/>
      <c r="E244" s="15"/>
      <c r="G244" s="15" t="s">
        <v>681</v>
      </c>
      <c r="H244" s="15"/>
      <c r="I244" s="15"/>
      <c r="J244">
        <v>10</v>
      </c>
      <c r="K244" s="16"/>
      <c r="L244" s="16"/>
      <c r="M244" s="16"/>
    </row>
    <row r="245" spans="2:13" x14ac:dyDescent="0.25">
      <c r="B245" s="23" t="s">
        <v>682</v>
      </c>
      <c r="C245" s="15" t="s">
        <v>683</v>
      </c>
      <c r="D245" s="15"/>
      <c r="E245" s="15"/>
      <c r="G245" s="15" t="s">
        <v>684</v>
      </c>
      <c r="H245" s="15"/>
      <c r="I245" s="15"/>
      <c r="J245">
        <v>10</v>
      </c>
      <c r="K245" s="16"/>
      <c r="L245" s="16"/>
      <c r="M245" s="16"/>
    </row>
    <row r="246" spans="2:13" x14ac:dyDescent="0.25">
      <c r="B246" s="25" t="s">
        <v>685</v>
      </c>
      <c r="C246" s="15" t="s">
        <v>686</v>
      </c>
      <c r="D246" s="15"/>
      <c r="E246" s="15"/>
      <c r="G246" s="15" t="s">
        <v>401</v>
      </c>
      <c r="H246" s="15"/>
      <c r="I246" s="15"/>
      <c r="J246">
        <v>10</v>
      </c>
      <c r="K246" s="16">
        <f t="shared" ref="K246:K249" si="46">HEX2DEC(G246)/$J246</f>
        <v>1.8</v>
      </c>
      <c r="L246" s="16"/>
      <c r="M246" s="16"/>
    </row>
    <row r="247" spans="2:13" x14ac:dyDescent="0.25">
      <c r="B247" s="25" t="s">
        <v>687</v>
      </c>
      <c r="C247" s="15" t="s">
        <v>688</v>
      </c>
      <c r="D247" s="15"/>
      <c r="E247" s="15"/>
      <c r="G247" s="15" t="s">
        <v>689</v>
      </c>
      <c r="H247" s="15"/>
      <c r="I247" s="15"/>
      <c r="J247">
        <v>10</v>
      </c>
      <c r="K247" s="16">
        <f t="shared" si="46"/>
        <v>3.3</v>
      </c>
      <c r="L247" s="16"/>
      <c r="M247" s="16"/>
    </row>
    <row r="248" spans="2:13" x14ac:dyDescent="0.25">
      <c r="B248" s="25" t="s">
        <v>685</v>
      </c>
      <c r="C248" s="15" t="s">
        <v>690</v>
      </c>
      <c r="D248" s="15"/>
      <c r="E248" s="15"/>
      <c r="G248" s="15" t="s">
        <v>691</v>
      </c>
      <c r="H248" s="15"/>
      <c r="I248" s="15"/>
      <c r="J248">
        <v>10</v>
      </c>
      <c r="K248" s="16">
        <f t="shared" si="46"/>
        <v>1.1000000000000001</v>
      </c>
      <c r="L248" s="16"/>
      <c r="M248" s="16"/>
    </row>
    <row r="249" spans="2:13" x14ac:dyDescent="0.25">
      <c r="B249" s="25" t="s">
        <v>685</v>
      </c>
      <c r="C249" s="15" t="s">
        <v>692</v>
      </c>
      <c r="D249" s="15"/>
      <c r="E249" s="15"/>
      <c r="G249" s="15" t="s">
        <v>693</v>
      </c>
      <c r="H249" s="15"/>
      <c r="I249" s="15"/>
      <c r="J249">
        <v>10</v>
      </c>
      <c r="K249" s="16">
        <f t="shared" si="46"/>
        <v>9.8000000000000007</v>
      </c>
      <c r="L249" s="16"/>
      <c r="M249" s="16"/>
    </row>
    <row r="250" spans="2:13" x14ac:dyDescent="0.25">
      <c r="B250" s="25" t="s">
        <v>668</v>
      </c>
      <c r="C250" s="15" t="s">
        <v>694</v>
      </c>
      <c r="D250" s="15"/>
      <c r="E250" s="15"/>
      <c r="G250" s="15" t="s">
        <v>695</v>
      </c>
      <c r="H250" s="15"/>
      <c r="I250" s="15"/>
      <c r="J250">
        <v>10</v>
      </c>
      <c r="K250" s="16"/>
      <c r="L250" s="16"/>
      <c r="M250" s="16"/>
    </row>
    <row r="251" spans="2:13" x14ac:dyDescent="0.25">
      <c r="B251" s="26"/>
      <c r="C251" s="15" t="s">
        <v>696</v>
      </c>
      <c r="D251" s="15"/>
      <c r="E251" s="15"/>
      <c r="G251" s="15" t="s">
        <v>697</v>
      </c>
      <c r="H251" s="15"/>
      <c r="I251" s="15"/>
      <c r="J251">
        <v>10</v>
      </c>
      <c r="K251" s="16">
        <f t="shared" ref="K251" si="47">HEX2DEC(G251)/$J251</f>
        <v>23.6</v>
      </c>
      <c r="L251" s="16"/>
      <c r="M251" s="16"/>
    </row>
    <row r="252" spans="2:13" x14ac:dyDescent="0.25">
      <c r="B252" s="26"/>
      <c r="C252" s="15" t="s">
        <v>698</v>
      </c>
      <c r="D252" s="15"/>
      <c r="E252" s="15"/>
      <c r="G252" s="15" t="s">
        <v>699</v>
      </c>
      <c r="H252" s="15"/>
      <c r="I252" s="15"/>
      <c r="J252">
        <v>10</v>
      </c>
      <c r="K252" s="16">
        <f t="shared" ref="K252" si="48">HEX2DEC(RIGHT(G252,2)&amp;LEFT(G252,2))/J252</f>
        <v>44.1</v>
      </c>
      <c r="L252" s="16"/>
      <c r="M252" s="16"/>
    </row>
    <row r="253" spans="2:13" x14ac:dyDescent="0.25">
      <c r="B253" s="12"/>
      <c r="C253" s="15" t="s">
        <v>700</v>
      </c>
      <c r="D253" s="15"/>
      <c r="E253" s="15"/>
      <c r="G253" s="15" t="s">
        <v>18</v>
      </c>
      <c r="H253" s="15"/>
      <c r="I253" s="15"/>
      <c r="J253">
        <v>10</v>
      </c>
      <c r="K253" s="16">
        <f t="shared" ref="K253:K266" si="49">HEX2DEC(G253)/$J253</f>
        <v>0</v>
      </c>
      <c r="L253" s="16"/>
      <c r="M253" s="16"/>
    </row>
    <row r="254" spans="2:13" x14ac:dyDescent="0.25">
      <c r="B254" s="12"/>
      <c r="C254" s="15" t="s">
        <v>701</v>
      </c>
      <c r="D254" s="15"/>
      <c r="E254" s="15"/>
      <c r="G254" s="15" t="s">
        <v>18</v>
      </c>
      <c r="H254" s="15"/>
      <c r="I254" s="15"/>
      <c r="J254">
        <v>10</v>
      </c>
      <c r="K254" s="16">
        <f t="shared" si="49"/>
        <v>0</v>
      </c>
      <c r="L254" s="16"/>
      <c r="M254" s="16"/>
    </row>
    <row r="255" spans="2:13" x14ac:dyDescent="0.25">
      <c r="B255" s="12"/>
      <c r="C255" s="15" t="s">
        <v>702</v>
      </c>
      <c r="D255" s="15"/>
      <c r="E255" s="15"/>
      <c r="G255" s="15" t="s">
        <v>18</v>
      </c>
      <c r="H255" s="15"/>
      <c r="I255" s="15"/>
      <c r="J255">
        <v>10</v>
      </c>
      <c r="K255" s="16">
        <f t="shared" si="49"/>
        <v>0</v>
      </c>
      <c r="L255" s="16"/>
      <c r="M255" s="16"/>
    </row>
    <row r="256" spans="2:13" x14ac:dyDescent="0.25">
      <c r="B256" s="23" t="s">
        <v>703</v>
      </c>
      <c r="C256" s="15" t="s">
        <v>704</v>
      </c>
      <c r="D256" s="15"/>
      <c r="E256" s="15"/>
      <c r="G256" s="15" t="s">
        <v>24</v>
      </c>
      <c r="H256" s="15"/>
      <c r="I256" s="15"/>
      <c r="J256">
        <v>1</v>
      </c>
      <c r="K256" s="16">
        <f t="shared" si="49"/>
        <v>1</v>
      </c>
      <c r="L256" s="16"/>
      <c r="M256" s="16"/>
    </row>
    <row r="257" spans="2:13" x14ac:dyDescent="0.25">
      <c r="B257" s="23" t="s">
        <v>705</v>
      </c>
      <c r="C257" s="15" t="s">
        <v>706</v>
      </c>
      <c r="D257" s="15"/>
      <c r="E257" s="15"/>
      <c r="G257" s="15" t="s">
        <v>186</v>
      </c>
      <c r="H257" s="15"/>
      <c r="I257" s="15"/>
      <c r="J257">
        <v>1</v>
      </c>
      <c r="K257" s="16">
        <f t="shared" si="49"/>
        <v>60</v>
      </c>
      <c r="L257" s="16"/>
      <c r="M257" s="16"/>
    </row>
    <row r="258" spans="2:13" x14ac:dyDescent="0.25">
      <c r="B258" s="33" t="s">
        <v>707</v>
      </c>
      <c r="C258" s="15" t="s">
        <v>708</v>
      </c>
      <c r="D258" s="15"/>
      <c r="E258" s="15"/>
      <c r="G258" s="15" t="s">
        <v>24</v>
      </c>
      <c r="H258" s="15"/>
      <c r="I258" s="15"/>
      <c r="J258">
        <v>1</v>
      </c>
      <c r="K258" s="16">
        <f t="shared" si="49"/>
        <v>1</v>
      </c>
      <c r="L258" s="16"/>
      <c r="M258" s="16"/>
    </row>
    <row r="259" spans="2:13" x14ac:dyDescent="0.25">
      <c r="B259" s="33" t="s">
        <v>707</v>
      </c>
      <c r="C259" s="15" t="s">
        <v>709</v>
      </c>
      <c r="D259" s="15"/>
      <c r="E259" s="15"/>
      <c r="G259" s="15" t="s">
        <v>186</v>
      </c>
      <c r="H259" s="15"/>
      <c r="I259" s="15"/>
      <c r="J259">
        <v>1</v>
      </c>
      <c r="K259" s="16">
        <f t="shared" si="49"/>
        <v>60</v>
      </c>
      <c r="L259" s="16"/>
      <c r="M259" s="16"/>
    </row>
    <row r="260" spans="2:13" x14ac:dyDescent="0.25">
      <c r="B260" s="23" t="s">
        <v>710</v>
      </c>
      <c r="C260" s="15" t="s">
        <v>711</v>
      </c>
      <c r="D260" s="15"/>
      <c r="E260" s="15"/>
      <c r="G260" s="15" t="s">
        <v>18</v>
      </c>
      <c r="H260" s="15"/>
      <c r="I260" s="15"/>
      <c r="J260">
        <v>1</v>
      </c>
      <c r="K260" s="16">
        <f t="shared" si="49"/>
        <v>0</v>
      </c>
      <c r="L260" s="16"/>
      <c r="M260" s="16"/>
    </row>
    <row r="261" spans="2:13" x14ac:dyDescent="0.25">
      <c r="B261" s="23" t="s">
        <v>710</v>
      </c>
      <c r="C261" s="15" t="s">
        <v>712</v>
      </c>
      <c r="D261" s="15"/>
      <c r="E261" s="15"/>
      <c r="G261" s="15" t="s">
        <v>18</v>
      </c>
      <c r="H261" s="15"/>
      <c r="I261" s="15"/>
      <c r="J261">
        <v>1</v>
      </c>
      <c r="K261" s="16">
        <f t="shared" si="49"/>
        <v>0</v>
      </c>
      <c r="L261" s="16"/>
      <c r="M261" s="16"/>
    </row>
    <row r="262" spans="2:13" x14ac:dyDescent="0.25">
      <c r="B262" s="33" t="s">
        <v>707</v>
      </c>
      <c r="C262" s="15" t="s">
        <v>713</v>
      </c>
      <c r="D262" s="15"/>
      <c r="E262" s="15"/>
      <c r="G262" s="15" t="s">
        <v>26</v>
      </c>
      <c r="H262" s="15"/>
      <c r="I262" s="15"/>
      <c r="J262">
        <v>1</v>
      </c>
      <c r="K262" s="16">
        <f t="shared" si="49"/>
        <v>20</v>
      </c>
      <c r="L262" s="16"/>
      <c r="M262" s="16"/>
    </row>
    <row r="263" spans="2:13" x14ac:dyDescent="0.25">
      <c r="B263" s="23" t="s">
        <v>714</v>
      </c>
      <c r="C263" s="15" t="s">
        <v>715</v>
      </c>
      <c r="D263" s="15"/>
      <c r="E263" s="15"/>
      <c r="G263" s="15" t="s">
        <v>18</v>
      </c>
      <c r="H263" s="15"/>
      <c r="I263" s="15"/>
      <c r="J263">
        <v>1</v>
      </c>
      <c r="K263" s="16">
        <f t="shared" si="49"/>
        <v>0</v>
      </c>
      <c r="L263" s="16"/>
      <c r="M263" s="16"/>
    </row>
    <row r="264" spans="2:13" x14ac:dyDescent="0.25">
      <c r="B264" s="23" t="s">
        <v>710</v>
      </c>
      <c r="C264" s="15" t="s">
        <v>716</v>
      </c>
      <c r="D264" s="15"/>
      <c r="E264" s="15"/>
      <c r="G264" s="15" t="s">
        <v>24</v>
      </c>
      <c r="H264" s="15"/>
      <c r="I264" s="15"/>
      <c r="J264">
        <v>1</v>
      </c>
      <c r="K264" s="16">
        <f t="shared" si="49"/>
        <v>1</v>
      </c>
      <c r="L264" s="16"/>
      <c r="M264" s="16"/>
    </row>
    <row r="265" spans="2:13" x14ac:dyDescent="0.25">
      <c r="B265" s="23" t="s">
        <v>710</v>
      </c>
      <c r="C265" s="15" t="s">
        <v>717</v>
      </c>
      <c r="D265" s="15"/>
      <c r="E265" s="15"/>
      <c r="G265" s="15" t="s">
        <v>24</v>
      </c>
      <c r="H265" s="15"/>
      <c r="I265" s="15"/>
      <c r="J265">
        <v>1</v>
      </c>
      <c r="K265" s="16">
        <f t="shared" si="49"/>
        <v>1</v>
      </c>
      <c r="L265" s="16"/>
      <c r="M265" s="16"/>
    </row>
    <row r="266" spans="2:13" x14ac:dyDescent="0.25">
      <c r="B266" s="23" t="s">
        <v>710</v>
      </c>
      <c r="C266" s="15" t="s">
        <v>718</v>
      </c>
      <c r="D266" s="15"/>
      <c r="E266" s="15"/>
      <c r="G266" s="15" t="s">
        <v>24</v>
      </c>
      <c r="H266" s="15"/>
      <c r="I266" s="15"/>
      <c r="J266">
        <v>1</v>
      </c>
      <c r="K266" s="16">
        <f t="shared" si="49"/>
        <v>1</v>
      </c>
      <c r="L266" s="16"/>
      <c r="M266" s="16"/>
    </row>
    <row r="267" spans="2:13" x14ac:dyDescent="0.25">
      <c r="B267" s="33" t="s">
        <v>707</v>
      </c>
      <c r="C267" s="15" t="s">
        <v>719</v>
      </c>
      <c r="D267" s="15"/>
      <c r="E267" s="15"/>
      <c r="G267" s="15" t="s">
        <v>720</v>
      </c>
      <c r="H267" s="15"/>
      <c r="I267" s="15"/>
      <c r="J267">
        <v>1</v>
      </c>
      <c r="K267" s="16"/>
      <c r="L267" s="16"/>
      <c r="M267" s="16"/>
    </row>
    <row r="268" spans="2:13" x14ac:dyDescent="0.25">
      <c r="B268" s="23" t="s">
        <v>721</v>
      </c>
      <c r="C268" s="15" t="s">
        <v>722</v>
      </c>
      <c r="D268" s="15"/>
      <c r="E268" s="15"/>
      <c r="G268" s="15" t="s">
        <v>18</v>
      </c>
      <c r="H268" s="15"/>
      <c r="I268" s="15"/>
      <c r="J268">
        <v>1</v>
      </c>
      <c r="K268" s="16">
        <f t="shared" ref="K268:K291" si="50">HEX2DEC(G268)/$J268</f>
        <v>0</v>
      </c>
      <c r="L268" s="16"/>
      <c r="M268" s="16"/>
    </row>
    <row r="269" spans="2:13" x14ac:dyDescent="0.25">
      <c r="B269" s="23" t="s">
        <v>723</v>
      </c>
      <c r="C269" s="15" t="s">
        <v>724</v>
      </c>
      <c r="D269" s="15"/>
      <c r="E269" s="15"/>
      <c r="G269" s="15" t="s">
        <v>458</v>
      </c>
      <c r="H269" s="15"/>
      <c r="I269" s="15"/>
      <c r="J269">
        <v>1</v>
      </c>
      <c r="K269" s="16">
        <f t="shared" si="50"/>
        <v>23</v>
      </c>
      <c r="L269" s="16"/>
      <c r="M269" s="16"/>
    </row>
    <row r="270" spans="2:13" x14ac:dyDescent="0.25">
      <c r="B270" s="23" t="s">
        <v>725</v>
      </c>
      <c r="C270" s="15" t="s">
        <v>726</v>
      </c>
      <c r="D270" s="15"/>
      <c r="E270" s="15"/>
      <c r="G270" s="15" t="s">
        <v>24</v>
      </c>
      <c r="H270" s="15"/>
      <c r="I270" s="15"/>
      <c r="J270">
        <v>1</v>
      </c>
      <c r="K270" s="16">
        <f t="shared" si="50"/>
        <v>1</v>
      </c>
      <c r="L270" s="16"/>
      <c r="M270" s="16"/>
    </row>
    <row r="271" spans="2:13" x14ac:dyDescent="0.25">
      <c r="B271" s="27" t="s">
        <v>73</v>
      </c>
      <c r="C271" s="15" t="s">
        <v>727</v>
      </c>
      <c r="D271" s="15"/>
      <c r="E271" s="15"/>
      <c r="G271" s="15" t="s">
        <v>18</v>
      </c>
      <c r="H271" s="15"/>
      <c r="I271" s="15"/>
      <c r="J271">
        <v>1</v>
      </c>
      <c r="K271" s="16">
        <f t="shared" si="50"/>
        <v>0</v>
      </c>
      <c r="L271" s="16"/>
      <c r="M271" s="16"/>
    </row>
    <row r="272" spans="2:13" x14ac:dyDescent="0.25">
      <c r="B272" s="33" t="s">
        <v>707</v>
      </c>
      <c r="C272" s="15" t="s">
        <v>728</v>
      </c>
      <c r="D272" s="15"/>
      <c r="E272" s="15"/>
      <c r="G272" s="15" t="s">
        <v>18</v>
      </c>
      <c r="H272" s="15"/>
      <c r="I272" s="15"/>
      <c r="J272">
        <v>1</v>
      </c>
      <c r="K272" s="16">
        <f t="shared" si="50"/>
        <v>0</v>
      </c>
      <c r="L272" s="16"/>
      <c r="M272" s="16"/>
    </row>
    <row r="273" spans="2:13" x14ac:dyDescent="0.25">
      <c r="B273" s="23" t="s">
        <v>729</v>
      </c>
      <c r="C273" s="15" t="s">
        <v>730</v>
      </c>
      <c r="D273" s="15"/>
      <c r="E273" s="15"/>
      <c r="G273" s="15" t="s">
        <v>18</v>
      </c>
      <c r="H273" s="15"/>
      <c r="I273" s="15"/>
      <c r="J273">
        <v>1</v>
      </c>
      <c r="K273" s="16">
        <f t="shared" si="50"/>
        <v>0</v>
      </c>
      <c r="L273" s="16"/>
      <c r="M273" s="16"/>
    </row>
    <row r="274" spans="2:13" x14ac:dyDescent="0.25">
      <c r="B274" s="33" t="s">
        <v>707</v>
      </c>
      <c r="C274" s="15" t="s">
        <v>731</v>
      </c>
      <c r="D274" s="15"/>
      <c r="E274" s="15"/>
      <c r="G274" s="15" t="s">
        <v>18</v>
      </c>
      <c r="H274" s="15"/>
      <c r="I274" s="15"/>
      <c r="J274">
        <v>1</v>
      </c>
      <c r="K274" s="16">
        <f t="shared" si="50"/>
        <v>0</v>
      </c>
      <c r="L274" s="16"/>
      <c r="M274" s="16"/>
    </row>
    <row r="275" spans="2:13" x14ac:dyDescent="0.25">
      <c r="B275" s="23" t="s">
        <v>732</v>
      </c>
      <c r="C275" s="15" t="s">
        <v>733</v>
      </c>
      <c r="D275" s="15"/>
      <c r="E275" s="15"/>
      <c r="G275" s="15" t="s">
        <v>18</v>
      </c>
      <c r="H275" s="15"/>
      <c r="I275" s="15"/>
      <c r="J275">
        <v>1</v>
      </c>
      <c r="K275" s="16">
        <f t="shared" si="50"/>
        <v>0</v>
      </c>
      <c r="L275" s="16"/>
      <c r="M275" s="16"/>
    </row>
    <row r="276" spans="2:13" x14ac:dyDescent="0.25">
      <c r="B276" s="23" t="s">
        <v>734</v>
      </c>
      <c r="C276" s="15" t="s">
        <v>735</v>
      </c>
      <c r="D276" s="15"/>
      <c r="E276" s="15"/>
      <c r="G276" s="15" t="s">
        <v>18</v>
      </c>
      <c r="H276" s="15"/>
      <c r="I276" s="15"/>
      <c r="J276">
        <v>1</v>
      </c>
      <c r="K276" s="16">
        <f t="shared" si="50"/>
        <v>0</v>
      </c>
      <c r="L276" s="16"/>
      <c r="M276" s="16"/>
    </row>
    <row r="277" spans="2:13" x14ac:dyDescent="0.25">
      <c r="B277" s="23" t="s">
        <v>736</v>
      </c>
      <c r="C277" s="15" t="s">
        <v>737</v>
      </c>
      <c r="D277" s="15"/>
      <c r="E277" s="15"/>
      <c r="G277" s="15" t="s">
        <v>80</v>
      </c>
      <c r="H277" s="15"/>
      <c r="I277" s="15"/>
      <c r="J277">
        <v>1</v>
      </c>
      <c r="K277" s="16">
        <f t="shared" si="50"/>
        <v>2</v>
      </c>
      <c r="L277" s="16"/>
      <c r="M277" s="16"/>
    </row>
    <row r="278" spans="2:13" x14ac:dyDescent="0.25">
      <c r="B278" s="23" t="s">
        <v>738</v>
      </c>
      <c r="C278" s="15" t="s">
        <v>739</v>
      </c>
      <c r="D278" s="15"/>
      <c r="E278" s="15"/>
      <c r="G278" s="15" t="s">
        <v>204</v>
      </c>
      <c r="H278" s="15"/>
      <c r="I278" s="15"/>
      <c r="J278">
        <v>1</v>
      </c>
      <c r="K278" s="16">
        <f t="shared" si="50"/>
        <v>50</v>
      </c>
      <c r="L278" s="16"/>
      <c r="M278" s="16"/>
    </row>
    <row r="279" spans="2:13" x14ac:dyDescent="0.25">
      <c r="B279" s="33"/>
      <c r="C279" s="15" t="s">
        <v>740</v>
      </c>
      <c r="D279" s="15"/>
      <c r="E279" s="15"/>
      <c r="G279" s="15" t="s">
        <v>18</v>
      </c>
      <c r="H279" s="15"/>
      <c r="I279" s="15"/>
      <c r="J279">
        <v>1</v>
      </c>
      <c r="K279" s="16">
        <f t="shared" si="50"/>
        <v>0</v>
      </c>
      <c r="L279" s="16"/>
      <c r="M279" s="16"/>
    </row>
    <row r="280" spans="2:13" x14ac:dyDescent="0.25">
      <c r="B280" s="23" t="s">
        <v>741</v>
      </c>
      <c r="C280" s="15" t="s">
        <v>742</v>
      </c>
      <c r="D280" s="15"/>
      <c r="E280" s="15"/>
      <c r="G280" s="15" t="s">
        <v>18</v>
      </c>
      <c r="H280" s="15"/>
      <c r="I280" s="15"/>
      <c r="J280">
        <v>1</v>
      </c>
      <c r="K280" s="16">
        <f t="shared" si="50"/>
        <v>0</v>
      </c>
      <c r="L280" s="16"/>
      <c r="M280" s="16"/>
    </row>
    <row r="281" spans="2:13" x14ac:dyDescent="0.25">
      <c r="B281" s="25" t="s">
        <v>743</v>
      </c>
      <c r="C281" s="15" t="s">
        <v>744</v>
      </c>
      <c r="D281" s="15"/>
      <c r="E281" s="15"/>
      <c r="G281" s="15" t="s">
        <v>401</v>
      </c>
      <c r="H281" s="15"/>
      <c r="I281" s="15"/>
      <c r="J281">
        <v>1</v>
      </c>
      <c r="K281" s="16">
        <f t="shared" si="50"/>
        <v>18</v>
      </c>
      <c r="L281" s="16"/>
      <c r="M281" s="16"/>
    </row>
    <row r="282" spans="2:13" x14ac:dyDescent="0.25">
      <c r="B282" s="25" t="s">
        <v>743</v>
      </c>
      <c r="C282" s="15" t="s">
        <v>745</v>
      </c>
      <c r="D282" s="15"/>
      <c r="E282" s="15"/>
      <c r="G282" s="15" t="s">
        <v>746</v>
      </c>
      <c r="H282" s="15"/>
      <c r="I282" s="15"/>
      <c r="J282">
        <v>1</v>
      </c>
      <c r="K282" s="16">
        <f t="shared" si="50"/>
        <v>91</v>
      </c>
      <c r="L282" s="16"/>
      <c r="M282" s="16"/>
    </row>
    <row r="283" spans="2:13" x14ac:dyDescent="0.25">
      <c r="B283" s="25" t="s">
        <v>743</v>
      </c>
      <c r="C283" s="15" t="s">
        <v>747</v>
      </c>
      <c r="D283" s="15"/>
      <c r="E283" s="15"/>
      <c r="G283" s="15" t="s">
        <v>748</v>
      </c>
      <c r="H283" s="15"/>
      <c r="I283" s="15"/>
      <c r="J283">
        <v>1</v>
      </c>
      <c r="K283" s="16">
        <f t="shared" si="50"/>
        <v>63</v>
      </c>
      <c r="L283" s="16"/>
      <c r="M283" s="16"/>
    </row>
    <row r="284" spans="2:13" x14ac:dyDescent="0.25">
      <c r="B284" s="26" t="s">
        <v>126</v>
      </c>
      <c r="C284" s="15" t="s">
        <v>749</v>
      </c>
      <c r="D284" s="15"/>
      <c r="E284" s="15"/>
      <c r="G284" s="15" t="s">
        <v>750</v>
      </c>
      <c r="H284" s="15"/>
      <c r="I284" s="15"/>
      <c r="J284">
        <v>1</v>
      </c>
      <c r="K284" s="16">
        <f t="shared" si="50"/>
        <v>75</v>
      </c>
      <c r="L284" s="16"/>
      <c r="M284" s="16"/>
    </row>
    <row r="285" spans="2:13" x14ac:dyDescent="0.25">
      <c r="B285" s="26" t="s">
        <v>751</v>
      </c>
      <c r="C285" s="15" t="s">
        <v>752</v>
      </c>
      <c r="D285" s="15"/>
      <c r="E285" s="15"/>
      <c r="G285" s="15" t="s">
        <v>504</v>
      </c>
      <c r="H285" s="15"/>
      <c r="I285" s="15"/>
      <c r="J285">
        <v>1</v>
      </c>
      <c r="K285" s="16">
        <f t="shared" si="50"/>
        <v>13</v>
      </c>
      <c r="L285" s="16"/>
      <c r="M285" s="16"/>
    </row>
    <row r="286" spans="2:13" x14ac:dyDescent="0.25">
      <c r="B286" s="26" t="s">
        <v>126</v>
      </c>
      <c r="C286" s="15" t="s">
        <v>753</v>
      </c>
      <c r="D286" s="15"/>
      <c r="E286" s="15"/>
      <c r="G286" s="15" t="s">
        <v>754</v>
      </c>
      <c r="H286" s="15"/>
      <c r="I286" s="15"/>
      <c r="J286">
        <v>1</v>
      </c>
      <c r="K286" s="16">
        <f t="shared" si="50"/>
        <v>92</v>
      </c>
      <c r="L286" s="16"/>
      <c r="M286" s="16"/>
    </row>
    <row r="287" spans="2:13" x14ac:dyDescent="0.25">
      <c r="B287" s="26" t="s">
        <v>755</v>
      </c>
      <c r="C287" s="15" t="s">
        <v>756</v>
      </c>
      <c r="D287" s="15"/>
      <c r="E287" s="15"/>
      <c r="G287" s="15" t="s">
        <v>697</v>
      </c>
      <c r="H287" s="15"/>
      <c r="I287" s="15"/>
      <c r="J287">
        <v>1</v>
      </c>
      <c r="K287" s="16" t="str">
        <f>HEX2DEC(G287)/$J287&amp;" ("&amp;HEX2DEC(G287)/$J287-256*ROUNDDOWN(HEX2DEC(G287)/$J287/128,0)&amp;")"</f>
        <v>236 (-20)</v>
      </c>
      <c r="L287" s="16"/>
      <c r="M287" s="16"/>
    </row>
    <row r="288" spans="2:13" x14ac:dyDescent="0.25">
      <c r="B288" s="33"/>
      <c r="C288" s="15" t="s">
        <v>757</v>
      </c>
      <c r="D288" s="15"/>
      <c r="E288" s="15"/>
      <c r="G288" s="15" t="s">
        <v>758</v>
      </c>
      <c r="H288" s="15"/>
      <c r="I288" s="15"/>
      <c r="J288">
        <v>1</v>
      </c>
      <c r="K288" s="16">
        <f t="shared" si="50"/>
        <v>127</v>
      </c>
      <c r="L288" s="16"/>
      <c r="M288" s="16"/>
    </row>
    <row r="289" spans="2:13" x14ac:dyDescent="0.25">
      <c r="B289" s="26"/>
      <c r="C289" s="15" t="s">
        <v>759</v>
      </c>
      <c r="D289" s="15"/>
      <c r="E289" s="15"/>
      <c r="G289" s="15" t="s">
        <v>250</v>
      </c>
      <c r="H289" s="15"/>
      <c r="I289" s="15"/>
      <c r="J289">
        <v>1</v>
      </c>
      <c r="K289" s="16">
        <f t="shared" si="50"/>
        <v>22</v>
      </c>
      <c r="L289" s="16"/>
      <c r="M289" s="16"/>
    </row>
    <row r="290" spans="2:13" x14ac:dyDescent="0.25">
      <c r="B290" s="23" t="s">
        <v>760</v>
      </c>
      <c r="C290" s="15" t="s">
        <v>761</v>
      </c>
      <c r="D290" s="15"/>
      <c r="E290" s="15"/>
      <c r="G290" s="15" t="s">
        <v>762</v>
      </c>
      <c r="H290" s="15"/>
      <c r="I290" s="15"/>
      <c r="J290">
        <v>10</v>
      </c>
      <c r="K290" s="16">
        <f t="shared" si="50"/>
        <v>4.5</v>
      </c>
      <c r="L290" s="16"/>
      <c r="M290" s="16"/>
    </row>
    <row r="291" spans="2:13" x14ac:dyDescent="0.25">
      <c r="B291" s="12"/>
      <c r="C291" s="15" t="s">
        <v>763</v>
      </c>
      <c r="D291" s="15"/>
      <c r="E291" s="15"/>
      <c r="G291" s="15" t="s">
        <v>18</v>
      </c>
      <c r="H291" s="15"/>
      <c r="I291" s="15"/>
      <c r="J291">
        <v>10</v>
      </c>
      <c r="K291" s="16">
        <f t="shared" si="50"/>
        <v>0</v>
      </c>
      <c r="L291" s="16"/>
      <c r="M291" s="16"/>
    </row>
    <row r="292" spans="2:13" x14ac:dyDescent="0.25">
      <c r="B292" s="23" t="s">
        <v>764</v>
      </c>
      <c r="C292" s="15" t="s">
        <v>765</v>
      </c>
      <c r="D292" s="15"/>
      <c r="E292" s="15"/>
      <c r="G292" s="15" t="s">
        <v>349</v>
      </c>
      <c r="H292" s="15"/>
      <c r="I292" s="15"/>
      <c r="J292">
        <v>10</v>
      </c>
      <c r="K292" s="16">
        <f t="shared" ref="K292:K293" si="51">HEX2DEC(RIGHT(G292,2)&amp;LEFT(G292,2))/J292</f>
        <v>5</v>
      </c>
      <c r="L292" s="16"/>
      <c r="M292" s="16"/>
    </row>
    <row r="293" spans="2:13" x14ac:dyDescent="0.25">
      <c r="B293" s="41" t="s">
        <v>766</v>
      </c>
      <c r="C293" s="15" t="s">
        <v>767</v>
      </c>
      <c r="D293" s="15"/>
      <c r="E293" s="15"/>
      <c r="G293" s="15" t="s">
        <v>72</v>
      </c>
      <c r="H293" s="15"/>
      <c r="I293" s="15"/>
      <c r="J293">
        <v>10</v>
      </c>
      <c r="K293" s="16">
        <f t="shared" si="51"/>
        <v>0</v>
      </c>
      <c r="L293" s="16"/>
      <c r="M293" s="16"/>
    </row>
    <row r="294" spans="2:13" x14ac:dyDescent="0.25">
      <c r="B294" s="25" t="s">
        <v>668</v>
      </c>
      <c r="C294" s="15" t="s">
        <v>768</v>
      </c>
      <c r="D294" s="15"/>
      <c r="E294" s="15"/>
      <c r="G294" s="15" t="s">
        <v>18</v>
      </c>
      <c r="H294" s="15"/>
      <c r="I294" s="15"/>
      <c r="J294">
        <v>10</v>
      </c>
      <c r="K294" s="16">
        <f t="shared" ref="K294:K295" si="52">HEX2DEC(G294)/$J294</f>
        <v>0</v>
      </c>
      <c r="L294" s="16"/>
      <c r="M294" s="16"/>
    </row>
    <row r="295" spans="2:13" x14ac:dyDescent="0.25">
      <c r="B295" s="27" t="s">
        <v>769</v>
      </c>
      <c r="C295" s="15" t="s">
        <v>770</v>
      </c>
      <c r="D295" s="15"/>
      <c r="E295" s="15"/>
      <c r="G295" s="15" t="s">
        <v>18</v>
      </c>
      <c r="H295" s="15"/>
      <c r="I295" s="15"/>
      <c r="J295">
        <v>10</v>
      </c>
      <c r="K295" s="16">
        <f t="shared" si="52"/>
        <v>0</v>
      </c>
      <c r="L295" s="16"/>
      <c r="M295" s="16"/>
    </row>
    <row r="296" spans="2:13" x14ac:dyDescent="0.25">
      <c r="B296" s="26" t="s">
        <v>126</v>
      </c>
      <c r="C296" s="15" t="s">
        <v>771</v>
      </c>
      <c r="D296" s="15"/>
      <c r="E296" s="15"/>
      <c r="G296" s="15" t="s">
        <v>135</v>
      </c>
      <c r="H296" s="15"/>
      <c r="I296" s="15"/>
      <c r="J296">
        <v>10</v>
      </c>
      <c r="K296" s="16"/>
      <c r="L296" s="16"/>
      <c r="M296" s="16"/>
    </row>
    <row r="297" spans="2:13" x14ac:dyDescent="0.25">
      <c r="B297" s="12"/>
      <c r="C297" s="15" t="s">
        <v>772</v>
      </c>
      <c r="D297" s="15"/>
      <c r="E297" s="15"/>
      <c r="G297" s="15" t="s">
        <v>18</v>
      </c>
      <c r="H297" s="15"/>
      <c r="I297" s="15"/>
      <c r="J297">
        <v>10</v>
      </c>
      <c r="K297" s="16">
        <f t="shared" ref="K297" si="53">HEX2DEC(G297)/$J297</f>
        <v>0</v>
      </c>
      <c r="L297" s="16"/>
      <c r="M297" s="16"/>
    </row>
    <row r="298" spans="2:13" x14ac:dyDescent="0.25">
      <c r="B298" s="23" t="s">
        <v>773</v>
      </c>
      <c r="C298" s="15" t="s">
        <v>774</v>
      </c>
      <c r="D298" s="15"/>
      <c r="E298" s="15"/>
      <c r="G298" s="15" t="s">
        <v>72</v>
      </c>
      <c r="H298" s="15"/>
      <c r="I298" s="15"/>
      <c r="J298">
        <v>10</v>
      </c>
      <c r="K298" s="16">
        <f t="shared" ref="K298:K300" si="54">HEX2DEC(RIGHT(G298,2)&amp;LEFT(G298,2))/J298</f>
        <v>0</v>
      </c>
      <c r="L298" s="16"/>
      <c r="M298" s="16"/>
    </row>
    <row r="299" spans="2:13" x14ac:dyDescent="0.25">
      <c r="B299" s="24" t="s">
        <v>775</v>
      </c>
      <c r="C299" s="15" t="s">
        <v>776</v>
      </c>
      <c r="D299" s="15"/>
      <c r="E299" s="15"/>
      <c r="G299" s="15" t="s">
        <v>72</v>
      </c>
      <c r="H299" s="15"/>
      <c r="I299" s="15"/>
      <c r="J299">
        <v>10</v>
      </c>
      <c r="K299" s="16">
        <f t="shared" si="54"/>
        <v>0</v>
      </c>
      <c r="L299" s="16"/>
      <c r="M299" s="16"/>
    </row>
    <row r="300" spans="2:13" x14ac:dyDescent="0.25">
      <c r="B300" s="25" t="s">
        <v>777</v>
      </c>
      <c r="C300" s="15" t="s">
        <v>778</v>
      </c>
      <c r="D300" s="15"/>
      <c r="E300" s="15"/>
      <c r="G300" s="15" t="s">
        <v>72</v>
      </c>
      <c r="H300" s="15"/>
      <c r="I300" s="15"/>
      <c r="J300">
        <v>10</v>
      </c>
      <c r="K300" s="16">
        <f t="shared" si="54"/>
        <v>0</v>
      </c>
      <c r="L300" s="16"/>
      <c r="M300" s="16"/>
    </row>
    <row r="301" spans="2:13" x14ac:dyDescent="0.25">
      <c r="B301" s="12"/>
      <c r="C301" s="15" t="s">
        <v>779</v>
      </c>
      <c r="D301" s="15"/>
      <c r="E301" s="15"/>
      <c r="G301" s="15" t="s">
        <v>18</v>
      </c>
      <c r="H301" s="15"/>
      <c r="I301" s="15"/>
      <c r="J301">
        <v>10</v>
      </c>
      <c r="K301" s="16">
        <f t="shared" ref="K301:K304" si="55">HEX2DEC(G301)/$J301</f>
        <v>0</v>
      </c>
      <c r="L301" s="16"/>
      <c r="M301" s="16"/>
    </row>
    <row r="302" spans="2:13" x14ac:dyDescent="0.25">
      <c r="B302" s="27" t="s">
        <v>780</v>
      </c>
      <c r="C302" s="15" t="s">
        <v>781</v>
      </c>
      <c r="D302" s="15"/>
      <c r="E302" s="15"/>
      <c r="G302" s="15" t="s">
        <v>18</v>
      </c>
      <c r="H302" s="15"/>
      <c r="I302" s="15"/>
      <c r="J302">
        <v>10</v>
      </c>
      <c r="K302" s="16">
        <f t="shared" si="55"/>
        <v>0</v>
      </c>
      <c r="L302" s="16"/>
      <c r="M302" s="16"/>
    </row>
    <row r="303" spans="2:13" x14ac:dyDescent="0.25">
      <c r="B303" s="12"/>
      <c r="C303" s="15" t="s">
        <v>782</v>
      </c>
      <c r="D303" s="15"/>
      <c r="E303" s="15"/>
      <c r="G303" s="15" t="s">
        <v>18</v>
      </c>
      <c r="H303" s="15"/>
      <c r="I303" s="15"/>
      <c r="J303">
        <v>10</v>
      </c>
      <c r="K303" s="16">
        <f t="shared" si="55"/>
        <v>0</v>
      </c>
      <c r="L303" s="16"/>
      <c r="M303" s="16"/>
    </row>
    <row r="304" spans="2:13" x14ac:dyDescent="0.25">
      <c r="B304" s="26" t="s">
        <v>126</v>
      </c>
      <c r="C304" s="15" t="s">
        <v>783</v>
      </c>
      <c r="D304" s="15"/>
      <c r="E304" s="15"/>
      <c r="G304" s="15" t="s">
        <v>18</v>
      </c>
      <c r="H304" s="15"/>
      <c r="I304" s="15"/>
      <c r="J304">
        <v>10</v>
      </c>
      <c r="K304" s="16">
        <f t="shared" si="55"/>
        <v>0</v>
      </c>
      <c r="L304" s="16"/>
      <c r="M304" s="16"/>
    </row>
    <row r="305" spans="2:13" x14ac:dyDescent="0.25">
      <c r="B305" s="12"/>
      <c r="C305" s="15" t="s">
        <v>784</v>
      </c>
      <c r="D305" s="15"/>
      <c r="E305" s="15"/>
      <c r="G305" s="15" t="s">
        <v>135</v>
      </c>
      <c r="H305" s="15"/>
      <c r="I305" s="15"/>
      <c r="J305">
        <v>10</v>
      </c>
      <c r="K305" s="16"/>
      <c r="L305" s="16"/>
      <c r="M305" s="16"/>
    </row>
    <row r="306" spans="2:13" x14ac:dyDescent="0.25">
      <c r="B306" s="12"/>
      <c r="C306" s="15" t="s">
        <v>785</v>
      </c>
      <c r="D306" s="15"/>
      <c r="E306" s="15"/>
      <c r="G306" s="15" t="s">
        <v>135</v>
      </c>
      <c r="H306" s="15"/>
      <c r="I306" s="15"/>
      <c r="J306">
        <v>10</v>
      </c>
      <c r="K306" s="16"/>
      <c r="L306" s="16"/>
      <c r="M306" s="16"/>
    </row>
    <row r="307" spans="2:13" x14ac:dyDescent="0.25">
      <c r="B307" s="12"/>
      <c r="C307" s="15" t="s">
        <v>786</v>
      </c>
      <c r="D307" s="15"/>
      <c r="E307" s="15"/>
      <c r="G307" s="15" t="s">
        <v>787</v>
      </c>
      <c r="H307" s="15"/>
      <c r="I307" s="15"/>
      <c r="J307">
        <v>10</v>
      </c>
      <c r="K307" s="16">
        <f t="shared" ref="K307:K309" si="56">HEX2DEC(RIGHT(G307,2)&amp;LEFT(G307,2))/J307</f>
        <v>3276.7</v>
      </c>
      <c r="L307" s="16"/>
      <c r="M307" s="16"/>
    </row>
    <row r="308" spans="2:13" x14ac:dyDescent="0.25">
      <c r="B308" s="12"/>
      <c r="C308" s="15" t="s">
        <v>788</v>
      </c>
      <c r="D308" s="15"/>
      <c r="E308" s="15"/>
      <c r="G308" s="15" t="s">
        <v>787</v>
      </c>
      <c r="H308" s="15"/>
      <c r="I308" s="15"/>
      <c r="J308">
        <v>10</v>
      </c>
      <c r="K308" s="16">
        <f t="shared" si="56"/>
        <v>3276.7</v>
      </c>
      <c r="L308" s="16"/>
      <c r="M308" s="16"/>
    </row>
    <row r="309" spans="2:13" x14ac:dyDescent="0.25">
      <c r="B309" s="12"/>
      <c r="C309" s="15" t="s">
        <v>789</v>
      </c>
      <c r="D309" s="15"/>
      <c r="E309" s="15"/>
      <c r="G309" s="15" t="s">
        <v>72</v>
      </c>
      <c r="H309" s="15"/>
      <c r="I309" s="15"/>
      <c r="J309">
        <v>10</v>
      </c>
      <c r="K309" s="16">
        <f t="shared" si="56"/>
        <v>0</v>
      </c>
      <c r="L309" s="16"/>
      <c r="M309" s="16"/>
    </row>
    <row r="310" spans="2:13" x14ac:dyDescent="0.25">
      <c r="B310" s="12"/>
      <c r="C310" s="15" t="s">
        <v>790</v>
      </c>
      <c r="D310" s="15"/>
      <c r="E310" s="15"/>
      <c r="G310" s="15" t="s">
        <v>18</v>
      </c>
      <c r="H310" s="15"/>
      <c r="I310" s="15"/>
      <c r="J310">
        <v>10</v>
      </c>
      <c r="K310" s="16">
        <f t="shared" ref="K310" si="57">HEX2DEC(G310)/$J310</f>
        <v>0</v>
      </c>
      <c r="L310" s="16"/>
      <c r="M310" s="16"/>
    </row>
    <row r="311" spans="2:13" x14ac:dyDescent="0.25">
      <c r="B311" s="26" t="s">
        <v>126</v>
      </c>
      <c r="C311" s="15" t="s">
        <v>791</v>
      </c>
      <c r="D311" s="15"/>
      <c r="E311" s="15"/>
      <c r="G311" s="15" t="s">
        <v>792</v>
      </c>
      <c r="H311" s="15"/>
      <c r="I311" s="15"/>
      <c r="J311">
        <v>10</v>
      </c>
      <c r="K311" s="16"/>
      <c r="L311" s="16"/>
      <c r="M311" s="16"/>
    </row>
    <row r="312" spans="2:13" x14ac:dyDescent="0.25">
      <c r="B312" s="12"/>
      <c r="C312" s="15" t="s">
        <v>793</v>
      </c>
      <c r="D312" s="15"/>
      <c r="E312" s="15"/>
      <c r="G312" s="15" t="s">
        <v>794</v>
      </c>
      <c r="H312" s="15"/>
      <c r="I312" s="15"/>
      <c r="J312">
        <v>10</v>
      </c>
      <c r="K312" s="16"/>
      <c r="L312" s="16"/>
      <c r="M312" s="16"/>
    </row>
    <row r="313" spans="2:13" x14ac:dyDescent="0.25">
      <c r="B313" s="12"/>
      <c r="C313" s="15" t="s">
        <v>795</v>
      </c>
      <c r="D313" s="15"/>
      <c r="E313" s="15"/>
      <c r="G313" s="15" t="s">
        <v>18</v>
      </c>
      <c r="H313" s="15"/>
      <c r="I313" s="15"/>
      <c r="J313">
        <v>10</v>
      </c>
      <c r="K313" s="16">
        <f t="shared" ref="K313" si="58">HEX2DEC(G313)/$J313</f>
        <v>0</v>
      </c>
      <c r="L313" s="16"/>
      <c r="M313" s="16"/>
    </row>
    <row r="314" spans="2:13" x14ac:dyDescent="0.25">
      <c r="B314" s="26" t="s">
        <v>796</v>
      </c>
      <c r="C314" s="15" t="s">
        <v>797</v>
      </c>
      <c r="D314" s="15"/>
      <c r="E314" s="15"/>
      <c r="G314" s="15" t="s">
        <v>798</v>
      </c>
      <c r="H314" s="15"/>
      <c r="I314" s="15"/>
      <c r="J314">
        <v>10</v>
      </c>
      <c r="K314" s="16"/>
      <c r="L314" s="16"/>
      <c r="M314" s="16"/>
    </row>
    <row r="315" spans="2:13" x14ac:dyDescent="0.25">
      <c r="B315" s="23" t="s">
        <v>799</v>
      </c>
      <c r="C315" s="15" t="s">
        <v>800</v>
      </c>
      <c r="D315" s="15"/>
      <c r="E315" s="15"/>
      <c r="G315" s="15" t="s">
        <v>18</v>
      </c>
      <c r="H315" s="15"/>
      <c r="I315" s="15"/>
      <c r="J315">
        <v>1</v>
      </c>
      <c r="K315" s="16">
        <f t="shared" ref="K315:K347" si="59">HEX2DEC(G315)/$J315</f>
        <v>0</v>
      </c>
      <c r="L315" s="16"/>
      <c r="M315" s="16"/>
    </row>
    <row r="316" spans="2:13" x14ac:dyDescent="0.25">
      <c r="B316" s="23" t="s">
        <v>801</v>
      </c>
      <c r="C316" s="15" t="s">
        <v>802</v>
      </c>
      <c r="D316" s="15"/>
      <c r="E316" s="15"/>
      <c r="G316" s="15" t="s">
        <v>803</v>
      </c>
      <c r="H316" s="15"/>
      <c r="I316" s="15"/>
      <c r="J316">
        <v>1</v>
      </c>
      <c r="K316" s="16">
        <f t="shared" si="59"/>
        <v>54</v>
      </c>
      <c r="L316" s="16"/>
      <c r="M316" s="16"/>
    </row>
    <row r="317" spans="2:13" x14ac:dyDescent="0.25">
      <c r="B317" s="23" t="s">
        <v>804</v>
      </c>
      <c r="C317" s="15" t="s">
        <v>805</v>
      </c>
      <c r="D317" s="15"/>
      <c r="E317" s="15"/>
      <c r="G317" s="15" t="s">
        <v>437</v>
      </c>
      <c r="H317" s="15"/>
      <c r="I317" s="15"/>
      <c r="J317">
        <v>1</v>
      </c>
      <c r="K317" s="16">
        <f t="shared" si="59"/>
        <v>5</v>
      </c>
      <c r="L317" s="16"/>
      <c r="M317" s="16"/>
    </row>
    <row r="318" spans="2:13" x14ac:dyDescent="0.25">
      <c r="B318" s="23" t="s">
        <v>806</v>
      </c>
      <c r="C318" s="15" t="s">
        <v>807</v>
      </c>
      <c r="D318" s="15"/>
      <c r="E318" s="15"/>
      <c r="G318" s="15" t="s">
        <v>18</v>
      </c>
      <c r="H318" s="15"/>
      <c r="I318" s="15"/>
      <c r="J318">
        <v>1</v>
      </c>
      <c r="K318" s="16">
        <f t="shared" si="59"/>
        <v>0</v>
      </c>
      <c r="L318" s="16"/>
      <c r="M318" s="16"/>
    </row>
    <row r="319" spans="2:13" x14ac:dyDescent="0.25">
      <c r="B319" s="23" t="s">
        <v>808</v>
      </c>
      <c r="C319" s="15" t="s">
        <v>809</v>
      </c>
      <c r="D319" s="15"/>
      <c r="E319" s="15"/>
      <c r="G319" s="15" t="s">
        <v>18</v>
      </c>
      <c r="H319" s="15"/>
      <c r="I319" s="15"/>
      <c r="J319">
        <v>1</v>
      </c>
      <c r="K319" s="16">
        <f t="shared" si="59"/>
        <v>0</v>
      </c>
      <c r="L319" s="16"/>
      <c r="M319" s="16"/>
    </row>
    <row r="320" spans="2:13" x14ac:dyDescent="0.25">
      <c r="B320" s="23" t="s">
        <v>810</v>
      </c>
      <c r="C320" s="15" t="s">
        <v>811</v>
      </c>
      <c r="D320" s="15"/>
      <c r="E320" s="15"/>
      <c r="G320" s="15" t="s">
        <v>18</v>
      </c>
      <c r="H320" s="15"/>
      <c r="I320" s="15"/>
      <c r="J320">
        <v>1</v>
      </c>
      <c r="K320" s="16">
        <f t="shared" si="59"/>
        <v>0</v>
      </c>
      <c r="L320" s="16"/>
      <c r="M320" s="16"/>
    </row>
    <row r="321" spans="2:13" x14ac:dyDescent="0.25">
      <c r="B321" s="23" t="s">
        <v>812</v>
      </c>
      <c r="C321" s="15" t="s">
        <v>813</v>
      </c>
      <c r="D321" s="15"/>
      <c r="E321" s="15"/>
      <c r="G321" s="15" t="s">
        <v>814</v>
      </c>
      <c r="H321" s="15"/>
      <c r="I321" s="15"/>
      <c r="J321">
        <v>1</v>
      </c>
      <c r="K321" s="16">
        <f t="shared" si="59"/>
        <v>7</v>
      </c>
      <c r="L321" s="16"/>
      <c r="M321" s="16"/>
    </row>
    <row r="322" spans="2:13" x14ac:dyDescent="0.25">
      <c r="B322" s="23" t="s">
        <v>815</v>
      </c>
      <c r="C322" s="15" t="s">
        <v>816</v>
      </c>
      <c r="D322" s="15"/>
      <c r="E322" s="15"/>
      <c r="G322" s="15" t="s">
        <v>814</v>
      </c>
      <c r="H322" s="15"/>
      <c r="I322" s="15"/>
      <c r="J322">
        <v>1</v>
      </c>
      <c r="K322" s="16">
        <f t="shared" si="59"/>
        <v>7</v>
      </c>
      <c r="L322" s="16"/>
      <c r="M322" s="16"/>
    </row>
    <row r="323" spans="2:13" x14ac:dyDescent="0.25">
      <c r="B323" s="23" t="s">
        <v>817</v>
      </c>
      <c r="C323" s="15" t="s">
        <v>818</v>
      </c>
      <c r="D323" s="15"/>
      <c r="E323" s="15"/>
      <c r="G323" s="15" t="s">
        <v>18</v>
      </c>
      <c r="H323" s="15"/>
      <c r="I323" s="15"/>
      <c r="J323">
        <v>1</v>
      </c>
      <c r="K323" s="16">
        <f t="shared" si="59"/>
        <v>0</v>
      </c>
      <c r="L323" s="16"/>
      <c r="M323" s="16"/>
    </row>
    <row r="324" spans="2:13" x14ac:dyDescent="0.25">
      <c r="B324" s="23" t="s">
        <v>819</v>
      </c>
      <c r="C324" s="15" t="s">
        <v>820</v>
      </c>
      <c r="D324" s="15"/>
      <c r="E324" s="15"/>
      <c r="G324" s="15" t="s">
        <v>130</v>
      </c>
      <c r="H324" s="15"/>
      <c r="I324" s="15"/>
      <c r="J324">
        <v>1</v>
      </c>
      <c r="K324" s="16">
        <f t="shared" si="59"/>
        <v>3</v>
      </c>
      <c r="L324" s="16"/>
      <c r="M324" s="16"/>
    </row>
    <row r="325" spans="2:13" x14ac:dyDescent="0.25">
      <c r="B325" s="23" t="s">
        <v>821</v>
      </c>
      <c r="C325" s="15" t="s">
        <v>822</v>
      </c>
      <c r="D325" s="15"/>
      <c r="E325" s="15"/>
      <c r="G325" s="15" t="s">
        <v>537</v>
      </c>
      <c r="H325" s="15"/>
      <c r="I325" s="15"/>
      <c r="J325">
        <v>1</v>
      </c>
      <c r="K325" s="16">
        <f t="shared" si="59"/>
        <v>40</v>
      </c>
      <c r="L325" s="16"/>
      <c r="M325" s="16"/>
    </row>
    <row r="326" spans="2:13" x14ac:dyDescent="0.25">
      <c r="B326" s="23" t="s">
        <v>823</v>
      </c>
      <c r="C326" s="15" t="s">
        <v>824</v>
      </c>
      <c r="D326" s="15"/>
      <c r="E326" s="15"/>
      <c r="G326" s="15" t="s">
        <v>825</v>
      </c>
      <c r="H326" s="15"/>
      <c r="I326" s="15"/>
      <c r="J326">
        <v>1</v>
      </c>
      <c r="K326" s="16">
        <f t="shared" si="59"/>
        <v>35</v>
      </c>
      <c r="L326" s="16"/>
      <c r="M326" s="16"/>
    </row>
    <row r="327" spans="2:13" x14ac:dyDescent="0.25">
      <c r="B327" s="23" t="s">
        <v>826</v>
      </c>
      <c r="C327" s="15" t="s">
        <v>827</v>
      </c>
      <c r="D327" s="15"/>
      <c r="E327" s="15"/>
      <c r="G327" s="15" t="s">
        <v>18</v>
      </c>
      <c r="H327" s="15"/>
      <c r="I327" s="15"/>
      <c r="J327">
        <v>1</v>
      </c>
      <c r="K327" s="16">
        <f t="shared" si="59"/>
        <v>0</v>
      </c>
      <c r="L327" s="16"/>
      <c r="M327" s="16"/>
    </row>
    <row r="328" spans="2:13" x14ac:dyDescent="0.25">
      <c r="B328" s="23" t="s">
        <v>828</v>
      </c>
      <c r="C328" s="15" t="s">
        <v>829</v>
      </c>
      <c r="D328" s="15"/>
      <c r="E328" s="15"/>
      <c r="G328" s="15" t="s">
        <v>830</v>
      </c>
      <c r="H328" s="15"/>
      <c r="I328" s="15"/>
      <c r="J328">
        <v>1</v>
      </c>
      <c r="K328" s="16">
        <f t="shared" si="59"/>
        <v>17</v>
      </c>
      <c r="L328" s="16"/>
      <c r="M328" s="16"/>
    </row>
    <row r="329" spans="2:13" x14ac:dyDescent="0.25">
      <c r="B329" s="23" t="s">
        <v>831</v>
      </c>
      <c r="C329" s="15" t="s">
        <v>832</v>
      </c>
      <c r="D329" s="15"/>
      <c r="E329" s="15"/>
      <c r="G329" s="15" t="s">
        <v>18</v>
      </c>
      <c r="H329" s="15"/>
      <c r="I329" s="15"/>
      <c r="J329">
        <v>1</v>
      </c>
      <c r="K329" s="16">
        <f t="shared" si="59"/>
        <v>0</v>
      </c>
      <c r="L329" s="16"/>
      <c r="M329" s="16"/>
    </row>
    <row r="330" spans="2:13" x14ac:dyDescent="0.25">
      <c r="B330" s="23" t="s">
        <v>833</v>
      </c>
      <c r="C330" s="15" t="s">
        <v>834</v>
      </c>
      <c r="D330" s="15"/>
      <c r="E330" s="15"/>
      <c r="G330" s="15" t="s">
        <v>18</v>
      </c>
      <c r="H330" s="15"/>
      <c r="I330" s="15"/>
      <c r="J330">
        <v>1</v>
      </c>
      <c r="K330" s="16">
        <f t="shared" si="59"/>
        <v>0</v>
      </c>
      <c r="L330" s="16"/>
      <c r="M330" s="16"/>
    </row>
    <row r="331" spans="2:13" x14ac:dyDescent="0.25">
      <c r="B331" s="23" t="s">
        <v>775</v>
      </c>
      <c r="C331" s="15" t="s">
        <v>835</v>
      </c>
      <c r="D331" s="15"/>
      <c r="E331" s="15"/>
      <c r="G331" s="15" t="s">
        <v>18</v>
      </c>
      <c r="H331" s="15"/>
      <c r="I331" s="15"/>
      <c r="J331">
        <v>1</v>
      </c>
      <c r="K331" s="16">
        <f t="shared" si="59"/>
        <v>0</v>
      </c>
      <c r="L331" s="16"/>
      <c r="M331" s="16"/>
    </row>
    <row r="332" spans="2:13" x14ac:dyDescent="0.25">
      <c r="B332" s="12"/>
      <c r="C332" s="15" t="s">
        <v>836</v>
      </c>
      <c r="D332" s="15"/>
      <c r="E332" s="15"/>
      <c r="G332" s="15" t="s">
        <v>24</v>
      </c>
      <c r="H332" s="15"/>
      <c r="I332" s="15"/>
      <c r="J332">
        <v>1</v>
      </c>
      <c r="K332" s="16">
        <f t="shared" si="59"/>
        <v>1</v>
      </c>
      <c r="L332" s="16"/>
      <c r="M332" s="16"/>
    </row>
    <row r="333" spans="2:13" x14ac:dyDescent="0.25">
      <c r="B333" s="27" t="s">
        <v>837</v>
      </c>
      <c r="C333" s="15" t="s">
        <v>838</v>
      </c>
      <c r="D333" s="15"/>
      <c r="E333" s="15"/>
      <c r="G333" s="15" t="s">
        <v>18</v>
      </c>
      <c r="H333" s="15"/>
      <c r="I333" s="15"/>
      <c r="J333">
        <v>1</v>
      </c>
      <c r="K333" s="16">
        <f t="shared" si="59"/>
        <v>0</v>
      </c>
      <c r="L333" s="16"/>
      <c r="M333" s="16"/>
    </row>
    <row r="334" spans="2:13" x14ac:dyDescent="0.25">
      <c r="B334" s="12"/>
      <c r="C334" s="15" t="s">
        <v>839</v>
      </c>
      <c r="D334" s="15"/>
      <c r="E334" s="15"/>
      <c r="G334" s="15" t="s">
        <v>130</v>
      </c>
      <c r="H334" s="15"/>
      <c r="I334" s="15"/>
      <c r="J334">
        <v>1</v>
      </c>
      <c r="K334" s="16">
        <f t="shared" si="59"/>
        <v>3</v>
      </c>
      <c r="L334" s="16"/>
      <c r="M334" s="16"/>
    </row>
    <row r="335" spans="2:13" x14ac:dyDescent="0.25">
      <c r="B335" s="12"/>
      <c r="C335" s="15" t="s">
        <v>840</v>
      </c>
      <c r="D335" s="15"/>
      <c r="E335" s="15"/>
      <c r="G335" s="15" t="s">
        <v>584</v>
      </c>
      <c r="H335" s="15"/>
      <c r="I335" s="15"/>
      <c r="J335">
        <v>1</v>
      </c>
      <c r="K335" s="16">
        <f t="shared" si="59"/>
        <v>10</v>
      </c>
      <c r="L335" s="16"/>
      <c r="M335" s="16"/>
    </row>
    <row r="336" spans="2:13" x14ac:dyDescent="0.25">
      <c r="B336" s="12"/>
      <c r="C336" s="15" t="s">
        <v>841</v>
      </c>
      <c r="D336" s="15"/>
      <c r="E336" s="15"/>
      <c r="G336" s="15" t="s">
        <v>584</v>
      </c>
      <c r="H336" s="15"/>
      <c r="I336" s="15"/>
      <c r="J336">
        <v>1</v>
      </c>
      <c r="K336" s="16">
        <f t="shared" si="59"/>
        <v>10</v>
      </c>
      <c r="L336" s="16"/>
      <c r="M336" s="16"/>
    </row>
    <row r="337" spans="2:13" x14ac:dyDescent="0.25">
      <c r="B337" s="12"/>
      <c r="C337" s="15" t="s">
        <v>842</v>
      </c>
      <c r="D337" s="15"/>
      <c r="E337" s="15"/>
      <c r="G337" s="15" t="s">
        <v>584</v>
      </c>
      <c r="H337" s="15"/>
      <c r="I337" s="15"/>
      <c r="J337">
        <v>1</v>
      </c>
      <c r="K337" s="16">
        <f t="shared" si="59"/>
        <v>10</v>
      </c>
      <c r="L337" s="16"/>
      <c r="M337" s="16"/>
    </row>
    <row r="338" spans="2:13" x14ac:dyDescent="0.25">
      <c r="B338" s="12"/>
      <c r="C338" s="15" t="s">
        <v>843</v>
      </c>
      <c r="D338" s="15"/>
      <c r="E338" s="15"/>
      <c r="G338" s="15" t="s">
        <v>18</v>
      </c>
      <c r="H338" s="15"/>
      <c r="I338" s="15"/>
      <c r="J338">
        <v>1</v>
      </c>
      <c r="K338" s="16">
        <f t="shared" si="59"/>
        <v>0</v>
      </c>
      <c r="L338" s="16"/>
      <c r="M338" s="16"/>
    </row>
    <row r="339" spans="2:13" x14ac:dyDescent="0.25">
      <c r="B339" s="12"/>
      <c r="C339" s="15" t="s">
        <v>844</v>
      </c>
      <c r="D339" s="15"/>
      <c r="E339" s="15"/>
      <c r="G339" s="15" t="s">
        <v>18</v>
      </c>
      <c r="H339" s="15"/>
      <c r="I339" s="15"/>
      <c r="J339">
        <v>1</v>
      </c>
      <c r="K339" s="16">
        <f t="shared" si="59"/>
        <v>0</v>
      </c>
      <c r="L339" s="16"/>
      <c r="M339" s="16"/>
    </row>
    <row r="340" spans="2:13" x14ac:dyDescent="0.25">
      <c r="B340" s="12"/>
      <c r="C340" s="15" t="s">
        <v>845</v>
      </c>
      <c r="D340" s="15"/>
      <c r="E340" s="15"/>
      <c r="G340" s="15" t="s">
        <v>18</v>
      </c>
      <c r="H340" s="15"/>
      <c r="I340" s="15"/>
      <c r="J340">
        <v>1</v>
      </c>
      <c r="K340" s="16">
        <f t="shared" si="59"/>
        <v>0</v>
      </c>
      <c r="L340" s="16"/>
      <c r="M340" s="16"/>
    </row>
    <row r="341" spans="2:13" x14ac:dyDescent="0.25">
      <c r="B341" s="12"/>
      <c r="C341" s="15" t="s">
        <v>846</v>
      </c>
      <c r="D341" s="15"/>
      <c r="E341" s="15"/>
      <c r="G341" s="15" t="s">
        <v>18</v>
      </c>
      <c r="H341" s="15"/>
      <c r="I341" s="15"/>
      <c r="J341">
        <v>1</v>
      </c>
      <c r="K341" s="16">
        <f t="shared" si="59"/>
        <v>0</v>
      </c>
      <c r="L341" s="16"/>
      <c r="M341" s="16"/>
    </row>
    <row r="342" spans="2:13" x14ac:dyDescent="0.25">
      <c r="B342" s="12"/>
      <c r="C342" s="15" t="s">
        <v>847</v>
      </c>
      <c r="D342" s="15"/>
      <c r="E342" s="15"/>
      <c r="G342" s="15" t="s">
        <v>848</v>
      </c>
      <c r="H342" s="15"/>
      <c r="I342" s="15"/>
      <c r="J342">
        <v>1</v>
      </c>
      <c r="K342" s="16">
        <f t="shared" si="59"/>
        <v>14</v>
      </c>
      <c r="L342" s="16"/>
      <c r="M342" s="16"/>
    </row>
    <row r="343" spans="2:13" x14ac:dyDescent="0.25">
      <c r="B343" s="12"/>
      <c r="C343" s="15" t="s">
        <v>849</v>
      </c>
      <c r="D343" s="15"/>
      <c r="E343" s="15"/>
      <c r="G343" s="15" t="s">
        <v>18</v>
      </c>
      <c r="H343" s="15"/>
      <c r="I343" s="15"/>
      <c r="J343">
        <v>1</v>
      </c>
      <c r="K343" s="16">
        <f t="shared" si="59"/>
        <v>0</v>
      </c>
      <c r="L343" s="16"/>
      <c r="M343" s="16"/>
    </row>
    <row r="344" spans="2:13" x14ac:dyDescent="0.25">
      <c r="B344" s="12"/>
      <c r="C344" s="15" t="s">
        <v>850</v>
      </c>
      <c r="D344" s="15"/>
      <c r="E344" s="15"/>
      <c r="G344" s="15" t="s">
        <v>18</v>
      </c>
      <c r="H344" s="15"/>
      <c r="I344" s="15"/>
      <c r="J344">
        <v>1</v>
      </c>
      <c r="K344" s="16">
        <f t="shared" si="59"/>
        <v>0</v>
      </c>
      <c r="L344" s="16"/>
      <c r="M344" s="16"/>
    </row>
    <row r="345" spans="2:13" x14ac:dyDescent="0.25">
      <c r="B345" s="12"/>
      <c r="C345" s="15" t="s">
        <v>851</v>
      </c>
      <c r="D345" s="15"/>
      <c r="E345" s="15"/>
      <c r="G345" s="15" t="s">
        <v>18</v>
      </c>
      <c r="H345" s="15"/>
      <c r="I345" s="15"/>
      <c r="J345">
        <v>1</v>
      </c>
      <c r="K345" s="16">
        <f t="shared" si="59"/>
        <v>0</v>
      </c>
      <c r="L345" s="16"/>
      <c r="M345" s="16"/>
    </row>
    <row r="346" spans="2:13" x14ac:dyDescent="0.25">
      <c r="B346" s="12"/>
      <c r="C346" s="15" t="s">
        <v>852</v>
      </c>
      <c r="D346" s="15"/>
      <c r="E346" s="15"/>
      <c r="G346" s="15" t="s">
        <v>80</v>
      </c>
      <c r="H346" s="15"/>
      <c r="I346" s="15"/>
      <c r="J346">
        <v>1</v>
      </c>
      <c r="K346" s="16">
        <f t="shared" si="59"/>
        <v>2</v>
      </c>
      <c r="L346" s="16"/>
      <c r="M346" s="16"/>
    </row>
    <row r="347" spans="2:13" x14ac:dyDescent="0.25">
      <c r="B347" s="12"/>
      <c r="C347" s="15" t="s">
        <v>853</v>
      </c>
      <c r="D347" s="15"/>
      <c r="E347" s="15"/>
      <c r="G347" s="15" t="s">
        <v>854</v>
      </c>
      <c r="H347" s="15"/>
      <c r="I347" s="15"/>
      <c r="J347">
        <v>1</v>
      </c>
      <c r="K347" s="16">
        <f t="shared" si="59"/>
        <v>30</v>
      </c>
      <c r="L347" s="16"/>
      <c r="M347" s="16"/>
    </row>
    <row r="348" spans="2:13" x14ac:dyDescent="0.25">
      <c r="B348" s="12"/>
      <c r="C348" s="15" t="s">
        <v>855</v>
      </c>
      <c r="D348" s="15"/>
      <c r="E348" s="15"/>
      <c r="G348" s="15" t="s">
        <v>150</v>
      </c>
      <c r="H348" s="15"/>
      <c r="I348" s="15"/>
      <c r="J348">
        <v>1</v>
      </c>
      <c r="K348" s="16">
        <f t="shared" ref="K348:K351" si="60">HEX2DEC(RIGHT(G348,2)&amp;LEFT(G348,2))/J348</f>
        <v>9</v>
      </c>
      <c r="L348" s="16"/>
      <c r="M348" s="16"/>
    </row>
    <row r="349" spans="2:13" x14ac:dyDescent="0.25">
      <c r="B349" s="12"/>
      <c r="C349" s="15" t="s">
        <v>856</v>
      </c>
      <c r="D349" s="15"/>
      <c r="E349" s="15"/>
      <c r="G349" s="15" t="s">
        <v>857</v>
      </c>
      <c r="H349" s="15"/>
      <c r="I349" s="15"/>
      <c r="J349">
        <v>1</v>
      </c>
      <c r="K349" s="16">
        <f t="shared" si="60"/>
        <v>3</v>
      </c>
      <c r="L349" s="16"/>
      <c r="M349" s="16"/>
    </row>
    <row r="350" spans="2:13" x14ac:dyDescent="0.25">
      <c r="B350" s="12"/>
      <c r="C350" s="15" t="s">
        <v>858</v>
      </c>
      <c r="D350" s="15"/>
      <c r="E350" s="15"/>
      <c r="G350" s="15" t="s">
        <v>857</v>
      </c>
      <c r="H350" s="15"/>
      <c r="I350" s="15"/>
      <c r="J350">
        <v>1</v>
      </c>
      <c r="K350" s="16">
        <f t="shared" si="60"/>
        <v>3</v>
      </c>
      <c r="L350" s="16"/>
      <c r="M350" s="16"/>
    </row>
    <row r="351" spans="2:13" x14ac:dyDescent="0.25">
      <c r="B351" s="12"/>
      <c r="C351" s="15" t="s">
        <v>859</v>
      </c>
      <c r="D351" s="15"/>
      <c r="E351" s="15"/>
      <c r="G351" s="15" t="s">
        <v>72</v>
      </c>
      <c r="H351" s="15"/>
      <c r="I351" s="15"/>
      <c r="J351">
        <v>1</v>
      </c>
      <c r="K351" s="16">
        <f t="shared" si="60"/>
        <v>0</v>
      </c>
      <c r="L351" s="16"/>
      <c r="M351" s="16"/>
    </row>
    <row r="352" spans="2:13" x14ac:dyDescent="0.25">
      <c r="B352" s="25" t="s">
        <v>860</v>
      </c>
      <c r="C352" s="15" t="s">
        <v>861</v>
      </c>
      <c r="D352" s="15"/>
      <c r="E352" s="15"/>
      <c r="G352" s="15" t="s">
        <v>689</v>
      </c>
      <c r="H352" s="15"/>
      <c r="I352" s="15"/>
      <c r="J352">
        <v>1</v>
      </c>
      <c r="K352" s="16">
        <f t="shared" ref="K352:K355" si="61">HEX2DEC(G352)/$J352</f>
        <v>33</v>
      </c>
      <c r="L352" s="16"/>
      <c r="M352" s="16"/>
    </row>
    <row r="353" spans="2:13" x14ac:dyDescent="0.25">
      <c r="B353" s="12"/>
      <c r="C353" s="15" t="s">
        <v>862</v>
      </c>
      <c r="D353" s="15"/>
      <c r="E353" s="15"/>
      <c r="G353" s="15" t="s">
        <v>18</v>
      </c>
      <c r="H353" s="15"/>
      <c r="I353" s="15"/>
      <c r="J353">
        <v>10</v>
      </c>
      <c r="K353" s="16">
        <f t="shared" si="61"/>
        <v>0</v>
      </c>
      <c r="L353" s="16"/>
      <c r="M353" s="16"/>
    </row>
    <row r="354" spans="2:13" x14ac:dyDescent="0.25">
      <c r="B354" s="12"/>
      <c r="C354" s="15" t="s">
        <v>863</v>
      </c>
      <c r="D354" s="15"/>
      <c r="E354" s="15"/>
      <c r="G354" s="15" t="s">
        <v>864</v>
      </c>
      <c r="H354" s="15"/>
      <c r="I354" s="15"/>
      <c r="J354">
        <v>10</v>
      </c>
      <c r="K354" s="16">
        <f t="shared" si="61"/>
        <v>11.6</v>
      </c>
      <c r="L354" s="16"/>
      <c r="M354" s="16"/>
    </row>
    <row r="355" spans="2:13" x14ac:dyDescent="0.25">
      <c r="B355" s="12"/>
      <c r="C355" s="15" t="s">
        <v>865</v>
      </c>
      <c r="D355" s="15"/>
      <c r="E355" s="15"/>
      <c r="G355" s="15" t="s">
        <v>18</v>
      </c>
      <c r="H355" s="15"/>
      <c r="I355" s="15"/>
      <c r="J355">
        <v>10</v>
      </c>
      <c r="K355" s="16">
        <f t="shared" si="61"/>
        <v>0</v>
      </c>
      <c r="L355" s="16"/>
      <c r="M355" s="16"/>
    </row>
    <row r="356" spans="2:13" x14ac:dyDescent="0.25">
      <c r="B356" s="23" t="str">
        <f>"Heizkreisname: "&amp;CHAR(HEX2DEC(MID(G356,5,2)))&amp;_xlfn.UNICHAR(HEX2DEC(MID(G356,7,4)))&amp;_xlfn.UNICHAR(HEX2DEC(MID(G356,11,4)))&amp;_xlfn.UNICHAR(HEX2DEC(MID(G356,15,4)))&amp;_xlfn.UNICHAR(HEX2DEC(MID(G356,19,4)))&amp;_xlfn.UNICHAR(HEX2DEC(MID(G356,23,4)))&amp;_xlfn.UNICHAR(HEX2DEC(MID(G356,27,4)))&amp;_xlfn.UNICHAR(HEX2DEC(MID(G356,31,4)))&amp;_xlfn.UNICHAR(HEX2DEC(MID(G356,35,4)))&amp;_xlfn.UNICHAR(HEX2DEC(MID(G356,39,4)))&amp;_xlfn.UNICHAR(HEX2DEC(MID(G356,43,4)))</f>
        <v xml:space="preserve">Heizkreisname: Unbenutzt  </v>
      </c>
      <c r="C356" s="15" t="s">
        <v>866</v>
      </c>
      <c r="D356" s="15"/>
      <c r="E356" s="15"/>
      <c r="G356" s="15" t="s">
        <v>867</v>
      </c>
      <c r="H356" s="15"/>
      <c r="I356" s="15"/>
      <c r="J356">
        <v>10</v>
      </c>
      <c r="K356" s="19" t="str">
        <f>CHAR(HEX2DEC(MID(G356,5,2)))&amp;_xlfn.UNICHAR(HEX2DEC(MID(G356,7,4)))&amp;_xlfn.UNICHAR(HEX2DEC(MID(G356,11,4)))&amp;_xlfn.UNICHAR(HEX2DEC(MID(G356,15,4)))&amp;_xlfn.UNICHAR(HEX2DEC(MID(G356,19,4)))&amp;_xlfn.UNICHAR(HEX2DEC(MID(G356,23,4)))&amp;_xlfn.UNICHAR(HEX2DEC(MID(G356,27,4)))&amp;_xlfn.UNICHAR(HEX2DEC(MID(G356,31,4)))&amp;_xlfn.UNICHAR(HEX2DEC(MID(G356,35,4)))&amp;_xlfn.UNICHAR(HEX2DEC(MID(G356,39,4)))&amp;_xlfn.UNICHAR(HEX2DEC(MID(G356,43,4)))</f>
        <v xml:space="preserve">Unbenutzt  </v>
      </c>
      <c r="L356" s="16"/>
      <c r="M356" s="16"/>
    </row>
    <row r="357" spans="2:13" x14ac:dyDescent="0.25">
      <c r="B357" s="23" t="str">
        <f>"Heizkreisname: "&amp;CHAR(HEX2DEC(MID(G357,5,2)))&amp;_xlfn.UNICHAR(HEX2DEC(MID(G357,7,4)))&amp;_xlfn.UNICHAR(HEX2DEC(MID(G357,11,4)))&amp;_xlfn.UNICHAR(HEX2DEC(MID(G357,15,4)))&amp;_xlfn.UNICHAR(HEX2DEC(MID(G357,19,4)))&amp;_xlfn.UNICHAR(HEX2DEC(MID(G357,23,4)))&amp;_xlfn.UNICHAR(HEX2DEC(MID(G357,27,4)))&amp;_xlfn.UNICHAR(HEX2DEC(MID(G357,31,4)))&amp;_xlfn.UNICHAR(HEX2DEC(MID(G357,35,4)))&amp;_xlfn.UNICHAR(HEX2DEC(MID(G357,39,4)))&amp;_xlfn.UNICHAR(HEX2DEC(MID(G357,43,4)))</f>
        <v xml:space="preserve">Heizkreisname: FBH        </v>
      </c>
      <c r="C357" s="15" t="s">
        <v>868</v>
      </c>
      <c r="D357" s="15"/>
      <c r="E357" s="15"/>
      <c r="G357" s="15" t="s">
        <v>869</v>
      </c>
      <c r="H357" s="15"/>
      <c r="I357" s="15"/>
      <c r="J357">
        <v>10</v>
      </c>
      <c r="K357" s="19" t="str">
        <f>CHAR(HEX2DEC(MID(G357,5,2)))&amp;_xlfn.UNICHAR(HEX2DEC(MID(G357,7,4)))&amp;_xlfn.UNICHAR(HEX2DEC(MID(G357,11,4)))&amp;_xlfn.UNICHAR(HEX2DEC(MID(G357,15,4)))&amp;_xlfn.UNICHAR(HEX2DEC(MID(G357,19,4)))&amp;_xlfn.UNICHAR(HEX2DEC(MID(G357,23,4)))&amp;_xlfn.UNICHAR(HEX2DEC(MID(G357,27,4)))&amp;_xlfn.UNICHAR(HEX2DEC(MID(G357,31,4)))&amp;_xlfn.UNICHAR(HEX2DEC(MID(G357,35,4)))&amp;_xlfn.UNICHAR(HEX2DEC(MID(G357,39,4)))&amp;_xlfn.UNICHAR(HEX2DEC(MID(G357,43,4)))</f>
        <v xml:space="preserve">FBH        </v>
      </c>
      <c r="L357" s="16"/>
      <c r="M357" s="16"/>
    </row>
    <row r="358" spans="2:13" x14ac:dyDescent="0.25">
      <c r="B358" s="33" t="s">
        <v>679</v>
      </c>
      <c r="C358" s="15" t="s">
        <v>870</v>
      </c>
      <c r="D358" s="15"/>
      <c r="E358" s="15"/>
      <c r="G358" s="15" t="s">
        <v>18</v>
      </c>
      <c r="H358" s="15"/>
      <c r="I358" s="15"/>
      <c r="J358">
        <v>10</v>
      </c>
      <c r="K358" s="16">
        <f t="shared" ref="K358" si="62">HEX2DEC(G358)/$J358</f>
        <v>0</v>
      </c>
      <c r="L358" s="16"/>
      <c r="M358" s="16"/>
    </row>
    <row r="359" spans="2:13" x14ac:dyDescent="0.25">
      <c r="B359" s="12"/>
      <c r="C359" s="15" t="s">
        <v>871</v>
      </c>
      <c r="D359" s="15"/>
      <c r="E359" s="15"/>
      <c r="G359" s="15" t="s">
        <v>287</v>
      </c>
      <c r="H359" s="15"/>
      <c r="I359" s="15"/>
      <c r="J359">
        <v>1</v>
      </c>
      <c r="K359" s="16">
        <f t="shared" ref="K359" si="63">HEX2DEC(RIGHT(G359,2)&amp;LEFT(G359,2))/J359</f>
        <v>32</v>
      </c>
      <c r="L359" s="16"/>
      <c r="M359" s="16"/>
    </row>
    <row r="360" spans="2:13" x14ac:dyDescent="0.25">
      <c r="B360" s="23" t="s">
        <v>872</v>
      </c>
      <c r="C360" s="15" t="s">
        <v>873</v>
      </c>
      <c r="D360" s="15"/>
      <c r="E360" s="15"/>
      <c r="G360" s="15" t="s">
        <v>874</v>
      </c>
      <c r="H360" s="15"/>
      <c r="I360" s="15"/>
      <c r="J360">
        <v>1</v>
      </c>
      <c r="K360" s="16" t="str">
        <f t="shared" ref="K360:K369" si="64">CONCATENATE(LEFT(G360,2)," ",MID(G360,3,4),"-",MID(G360,7,2),"-",MID(G360,9,2)," ",MID(G360,13,2),":",MID(G360,15,2),":",MID(G360,17,2))</f>
        <v>00 2015-08-08 12:24:04</v>
      </c>
      <c r="L360" s="16"/>
      <c r="M360" s="16"/>
    </row>
    <row r="361" spans="2:13" x14ac:dyDescent="0.25">
      <c r="B361" s="23" t="s">
        <v>875</v>
      </c>
      <c r="C361" s="15" t="s">
        <v>876</v>
      </c>
      <c r="D361" s="15"/>
      <c r="E361" s="15"/>
      <c r="G361" s="15" t="s">
        <v>874</v>
      </c>
      <c r="H361" s="15"/>
      <c r="I361" s="15"/>
      <c r="J361">
        <v>1</v>
      </c>
      <c r="K361" s="16" t="str">
        <f t="shared" si="64"/>
        <v>00 2015-08-08 12:24:04</v>
      </c>
      <c r="L361" s="16"/>
      <c r="M361" s="16"/>
    </row>
    <row r="362" spans="2:13" x14ac:dyDescent="0.25">
      <c r="B362" s="23" t="s">
        <v>875</v>
      </c>
      <c r="C362" s="15" t="s">
        <v>877</v>
      </c>
      <c r="D362" s="15"/>
      <c r="E362" s="15"/>
      <c r="G362" s="15" t="s">
        <v>874</v>
      </c>
      <c r="H362" s="15"/>
      <c r="I362" s="15"/>
      <c r="J362">
        <v>1</v>
      </c>
      <c r="K362" s="16" t="str">
        <f t="shared" si="64"/>
        <v>00 2015-08-08 12:24:04</v>
      </c>
      <c r="L362" s="16"/>
      <c r="M362" s="16"/>
    </row>
    <row r="363" spans="2:13" x14ac:dyDescent="0.25">
      <c r="B363" s="23" t="s">
        <v>875</v>
      </c>
      <c r="C363" s="15" t="s">
        <v>878</v>
      </c>
      <c r="D363" s="15"/>
      <c r="E363" s="15"/>
      <c r="G363" s="15" t="s">
        <v>874</v>
      </c>
      <c r="H363" s="15"/>
      <c r="I363" s="15"/>
      <c r="J363">
        <v>1</v>
      </c>
      <c r="K363" s="16" t="str">
        <f t="shared" si="64"/>
        <v>00 2015-08-08 12:24:04</v>
      </c>
      <c r="L363" s="16"/>
      <c r="M363" s="16"/>
    </row>
    <row r="364" spans="2:13" x14ac:dyDescent="0.25">
      <c r="B364" s="23" t="s">
        <v>875</v>
      </c>
      <c r="C364" s="15" t="s">
        <v>879</v>
      </c>
      <c r="D364" s="15"/>
      <c r="E364" s="15"/>
      <c r="G364" s="15" t="s">
        <v>874</v>
      </c>
      <c r="H364" s="15"/>
      <c r="I364" s="15"/>
      <c r="J364">
        <v>1</v>
      </c>
      <c r="K364" s="16" t="str">
        <f t="shared" si="64"/>
        <v>00 2015-08-08 12:24:04</v>
      </c>
      <c r="L364" s="16"/>
      <c r="M364" s="16"/>
    </row>
    <row r="365" spans="2:13" x14ac:dyDescent="0.25">
      <c r="B365" s="23" t="s">
        <v>875</v>
      </c>
      <c r="C365" s="15" t="s">
        <v>880</v>
      </c>
      <c r="D365" s="15"/>
      <c r="E365" s="15"/>
      <c r="G365" s="15" t="s">
        <v>874</v>
      </c>
      <c r="H365" s="15"/>
      <c r="I365" s="15"/>
      <c r="J365">
        <v>1</v>
      </c>
      <c r="K365" s="16" t="str">
        <f t="shared" si="64"/>
        <v>00 2015-08-08 12:24:04</v>
      </c>
      <c r="L365" s="16"/>
      <c r="M365" s="16"/>
    </row>
    <row r="366" spans="2:13" x14ac:dyDescent="0.25">
      <c r="B366" s="23" t="s">
        <v>875</v>
      </c>
      <c r="C366" s="15" t="s">
        <v>881</v>
      </c>
      <c r="D366" s="15"/>
      <c r="E366" s="15"/>
      <c r="G366" s="15" t="s">
        <v>874</v>
      </c>
      <c r="H366" s="15"/>
      <c r="I366" s="15"/>
      <c r="J366">
        <v>1</v>
      </c>
      <c r="K366" s="16" t="str">
        <f t="shared" si="64"/>
        <v>00 2015-08-08 12:24:04</v>
      </c>
      <c r="L366" s="16"/>
      <c r="M366" s="16"/>
    </row>
    <row r="367" spans="2:13" x14ac:dyDescent="0.25">
      <c r="B367" s="23" t="s">
        <v>875</v>
      </c>
      <c r="C367" s="15" t="s">
        <v>882</v>
      </c>
      <c r="D367" s="15"/>
      <c r="E367" s="15"/>
      <c r="G367" s="15" t="s">
        <v>874</v>
      </c>
      <c r="H367" s="15"/>
      <c r="I367" s="15"/>
      <c r="J367">
        <v>1</v>
      </c>
      <c r="K367" s="16" t="str">
        <f t="shared" si="64"/>
        <v>00 2015-08-08 12:24:04</v>
      </c>
      <c r="L367" s="16"/>
      <c r="M367" s="16"/>
    </row>
    <row r="368" spans="2:13" x14ac:dyDescent="0.25">
      <c r="B368" s="23" t="s">
        <v>875</v>
      </c>
      <c r="C368" s="15" t="s">
        <v>883</v>
      </c>
      <c r="D368" s="15"/>
      <c r="E368" s="15"/>
      <c r="G368" s="15" t="s">
        <v>874</v>
      </c>
      <c r="H368" s="15"/>
      <c r="I368" s="15"/>
      <c r="J368">
        <v>1</v>
      </c>
      <c r="K368" s="16" t="str">
        <f t="shared" si="64"/>
        <v>00 2015-08-08 12:24:04</v>
      </c>
      <c r="L368" s="16"/>
      <c r="M368" s="16"/>
    </row>
    <row r="369" spans="2:13" x14ac:dyDescent="0.25">
      <c r="B369" s="23" t="s">
        <v>875</v>
      </c>
      <c r="C369" s="15" t="s">
        <v>884</v>
      </c>
      <c r="D369" s="15"/>
      <c r="E369" s="15"/>
      <c r="G369" s="15" t="s">
        <v>874</v>
      </c>
      <c r="H369" s="15"/>
      <c r="I369" s="15"/>
      <c r="J369">
        <v>1</v>
      </c>
      <c r="K369" s="16" t="str">
        <f t="shared" si="64"/>
        <v>00 2015-08-08 12:24:04</v>
      </c>
      <c r="L369" s="16"/>
      <c r="M369" s="16"/>
    </row>
    <row r="370" spans="2:13" x14ac:dyDescent="0.25">
      <c r="B370" s="12"/>
      <c r="C370" s="15" t="s">
        <v>885</v>
      </c>
      <c r="D370" s="15"/>
      <c r="E370" s="15"/>
      <c r="G370" s="15" t="s">
        <v>886</v>
      </c>
      <c r="H370" s="15"/>
      <c r="I370" s="15"/>
      <c r="J370">
        <v>10</v>
      </c>
      <c r="K370" s="16"/>
      <c r="L370" s="16"/>
      <c r="M370" s="16"/>
    </row>
    <row r="371" spans="2:13" x14ac:dyDescent="0.25">
      <c r="B371" s="12"/>
      <c r="C371" s="15" t="s">
        <v>887</v>
      </c>
      <c r="D371" s="15"/>
      <c r="E371" s="15"/>
      <c r="G371" s="15" t="s">
        <v>888</v>
      </c>
      <c r="H371" s="15"/>
      <c r="I371" s="15"/>
      <c r="J371">
        <v>10</v>
      </c>
      <c r="K371" s="16"/>
      <c r="L371" s="16"/>
      <c r="M371" s="16"/>
    </row>
    <row r="372" spans="2:13" x14ac:dyDescent="0.25">
      <c r="B372" s="12"/>
      <c r="C372" s="15" t="s">
        <v>889</v>
      </c>
      <c r="D372" s="15"/>
      <c r="E372" s="15"/>
      <c r="G372" s="15" t="s">
        <v>890</v>
      </c>
      <c r="H372" s="15"/>
      <c r="I372" s="15"/>
      <c r="J372">
        <v>10</v>
      </c>
      <c r="K372" s="16"/>
      <c r="L372" s="16"/>
      <c r="M372" s="16"/>
    </row>
    <row r="373" spans="2:13" x14ac:dyDescent="0.25">
      <c r="B373" s="12"/>
      <c r="C373" s="15" t="s">
        <v>891</v>
      </c>
      <c r="D373" s="15"/>
      <c r="E373" s="15"/>
      <c r="G373" s="15" t="s">
        <v>135</v>
      </c>
      <c r="H373" s="15"/>
      <c r="I373" s="15"/>
      <c r="J373">
        <v>10</v>
      </c>
      <c r="K373" s="16"/>
      <c r="L373" s="16"/>
      <c r="M373" s="16"/>
    </row>
    <row r="374" spans="2:13" x14ac:dyDescent="0.25">
      <c r="B374" s="12"/>
      <c r="C374" s="15" t="s">
        <v>892</v>
      </c>
      <c r="D374" s="15"/>
      <c r="E374" s="15"/>
      <c r="G374" s="15" t="s">
        <v>18</v>
      </c>
      <c r="H374" s="15"/>
      <c r="I374" s="15"/>
      <c r="J374">
        <v>1</v>
      </c>
      <c r="K374" s="16">
        <f t="shared" ref="K374" si="65">HEX2DEC(G374)/$J374</f>
        <v>0</v>
      </c>
      <c r="L374" s="16"/>
      <c r="M374" s="16"/>
    </row>
    <row r="375" spans="2:13" x14ac:dyDescent="0.25">
      <c r="B375" s="23" t="s">
        <v>872</v>
      </c>
      <c r="C375" s="15" t="s">
        <v>893</v>
      </c>
      <c r="D375" s="15"/>
      <c r="E375" s="15"/>
      <c r="G375" s="15" t="s">
        <v>874</v>
      </c>
      <c r="H375" s="15"/>
      <c r="I375" s="15"/>
      <c r="J375">
        <v>1</v>
      </c>
      <c r="K375" s="16" t="str">
        <f>CONCATENATE(LEFT(G375,2)," ",MID(G375,3,4),"-",MID(G375,7,2),"-",MID(G375,9,2)," ",MID(G375,13,2),":",MID(G375,15,2),":",MID(G375,17,2))</f>
        <v>00 2015-08-08 12:24:04</v>
      </c>
      <c r="L375" s="16"/>
      <c r="M375" s="16"/>
    </row>
    <row r="376" spans="2:13" x14ac:dyDescent="0.25">
      <c r="B376" s="23" t="s">
        <v>875</v>
      </c>
      <c r="C376" s="15" t="s">
        <v>894</v>
      </c>
      <c r="D376" s="15"/>
      <c r="E376" s="15"/>
      <c r="G376" s="15" t="s">
        <v>874</v>
      </c>
      <c r="H376" s="15"/>
      <c r="I376" s="15"/>
      <c r="J376">
        <v>1</v>
      </c>
      <c r="K376" s="16" t="str">
        <f t="shared" ref="K376:K394" si="66">CONCATENATE(LEFT(G376,2)," ",MID(G376,3,4),"-",MID(G376,7,2),"-",MID(G376,9,2)," ",MID(G376,13,2),":",MID(G376,15,2),":",MID(G376,17,2))</f>
        <v>00 2015-08-08 12:24:04</v>
      </c>
      <c r="L376" s="16"/>
      <c r="M376" s="16"/>
    </row>
    <row r="377" spans="2:13" x14ac:dyDescent="0.25">
      <c r="B377" s="23" t="s">
        <v>875</v>
      </c>
      <c r="C377" s="15" t="s">
        <v>895</v>
      </c>
      <c r="D377" s="15"/>
      <c r="E377" s="15"/>
      <c r="G377" s="15" t="s">
        <v>874</v>
      </c>
      <c r="H377" s="15"/>
      <c r="I377" s="15"/>
      <c r="J377">
        <v>1</v>
      </c>
      <c r="K377" s="16" t="str">
        <f t="shared" si="66"/>
        <v>00 2015-08-08 12:24:04</v>
      </c>
      <c r="L377" s="16"/>
      <c r="M377" s="16"/>
    </row>
    <row r="378" spans="2:13" x14ac:dyDescent="0.25">
      <c r="B378" s="23" t="s">
        <v>875</v>
      </c>
      <c r="C378" s="15" t="s">
        <v>896</v>
      </c>
      <c r="D378" s="15"/>
      <c r="E378" s="15"/>
      <c r="G378" s="15" t="s">
        <v>874</v>
      </c>
      <c r="H378" s="15"/>
      <c r="I378" s="15"/>
      <c r="J378">
        <v>1</v>
      </c>
      <c r="K378" s="16" t="str">
        <f t="shared" si="66"/>
        <v>00 2015-08-08 12:24:04</v>
      </c>
      <c r="L378" s="16"/>
      <c r="M378" s="16"/>
    </row>
    <row r="379" spans="2:13" x14ac:dyDescent="0.25">
      <c r="B379" s="23" t="s">
        <v>875</v>
      </c>
      <c r="C379" s="15" t="s">
        <v>897</v>
      </c>
      <c r="D379" s="15"/>
      <c r="E379" s="15"/>
      <c r="G379" s="15" t="s">
        <v>874</v>
      </c>
      <c r="H379" s="15"/>
      <c r="I379" s="15"/>
      <c r="J379">
        <v>1</v>
      </c>
      <c r="K379" s="16" t="str">
        <f t="shared" si="66"/>
        <v>00 2015-08-08 12:24:04</v>
      </c>
      <c r="L379" s="16"/>
      <c r="M379" s="16"/>
    </row>
    <row r="380" spans="2:13" x14ac:dyDescent="0.25">
      <c r="B380" s="23" t="s">
        <v>875</v>
      </c>
      <c r="C380" s="15" t="s">
        <v>898</v>
      </c>
      <c r="D380" s="15"/>
      <c r="E380" s="15"/>
      <c r="G380" s="15" t="s">
        <v>874</v>
      </c>
      <c r="H380" s="15"/>
      <c r="I380" s="15"/>
      <c r="J380">
        <v>1</v>
      </c>
      <c r="K380" s="16" t="str">
        <f t="shared" si="66"/>
        <v>00 2015-08-08 12:24:04</v>
      </c>
      <c r="L380" s="16"/>
      <c r="M380" s="16"/>
    </row>
    <row r="381" spans="2:13" x14ac:dyDescent="0.25">
      <c r="B381" s="23" t="s">
        <v>875</v>
      </c>
      <c r="C381" s="15" t="s">
        <v>899</v>
      </c>
      <c r="D381" s="15"/>
      <c r="E381" s="15"/>
      <c r="G381" s="15" t="s">
        <v>874</v>
      </c>
      <c r="H381" s="15"/>
      <c r="I381" s="15"/>
      <c r="J381">
        <v>1</v>
      </c>
      <c r="K381" s="16" t="str">
        <f t="shared" si="66"/>
        <v>00 2015-08-08 12:24:04</v>
      </c>
      <c r="L381" s="16"/>
      <c r="M381" s="16"/>
    </row>
    <row r="382" spans="2:13" x14ac:dyDescent="0.25">
      <c r="B382" s="23" t="s">
        <v>875</v>
      </c>
      <c r="C382" s="15" t="s">
        <v>900</v>
      </c>
      <c r="D382" s="15"/>
      <c r="E382" s="15"/>
      <c r="G382" s="15" t="s">
        <v>874</v>
      </c>
      <c r="H382" s="15"/>
      <c r="I382" s="15"/>
      <c r="J382">
        <v>1</v>
      </c>
      <c r="K382" s="16" t="str">
        <f t="shared" si="66"/>
        <v>00 2015-08-08 12:24:04</v>
      </c>
      <c r="L382" s="16"/>
      <c r="M382" s="16"/>
    </row>
    <row r="383" spans="2:13" x14ac:dyDescent="0.25">
      <c r="B383" s="23" t="s">
        <v>875</v>
      </c>
      <c r="C383" s="15" t="s">
        <v>901</v>
      </c>
      <c r="D383" s="15"/>
      <c r="E383" s="15"/>
      <c r="G383" s="15" t="s">
        <v>874</v>
      </c>
      <c r="H383" s="15"/>
      <c r="I383" s="15"/>
      <c r="J383">
        <v>1</v>
      </c>
      <c r="K383" s="16" t="str">
        <f t="shared" si="66"/>
        <v>00 2015-08-08 12:24:04</v>
      </c>
      <c r="L383" s="16"/>
      <c r="M383" s="16"/>
    </row>
    <row r="384" spans="2:13" x14ac:dyDescent="0.25">
      <c r="B384" s="23" t="s">
        <v>875</v>
      </c>
      <c r="C384" s="15" t="s">
        <v>902</v>
      </c>
      <c r="D384" s="15"/>
      <c r="E384" s="15"/>
      <c r="G384" s="15" t="s">
        <v>874</v>
      </c>
      <c r="H384" s="15"/>
      <c r="I384" s="15"/>
      <c r="J384">
        <v>1</v>
      </c>
      <c r="K384" s="16" t="str">
        <f t="shared" si="66"/>
        <v>00 2015-08-08 12:24:04</v>
      </c>
      <c r="L384" s="16"/>
      <c r="M384" s="16"/>
    </row>
    <row r="385" spans="2:13" x14ac:dyDescent="0.25">
      <c r="B385" s="23" t="s">
        <v>875</v>
      </c>
      <c r="C385" s="15" t="s">
        <v>903</v>
      </c>
      <c r="D385" s="15"/>
      <c r="E385" s="15"/>
      <c r="G385" s="15" t="s">
        <v>874</v>
      </c>
      <c r="H385" s="15"/>
      <c r="I385" s="15"/>
      <c r="J385">
        <v>1</v>
      </c>
      <c r="K385" s="16" t="str">
        <f t="shared" si="66"/>
        <v>00 2015-08-08 12:24:04</v>
      </c>
      <c r="L385" s="16"/>
      <c r="M385" s="16"/>
    </row>
    <row r="386" spans="2:13" x14ac:dyDescent="0.25">
      <c r="B386" s="23" t="s">
        <v>875</v>
      </c>
      <c r="C386" s="15" t="s">
        <v>904</v>
      </c>
      <c r="D386" s="15"/>
      <c r="E386" s="15"/>
      <c r="G386" s="15" t="s">
        <v>874</v>
      </c>
      <c r="H386" s="15"/>
      <c r="I386" s="15"/>
      <c r="J386">
        <v>1</v>
      </c>
      <c r="K386" s="16" t="str">
        <f t="shared" si="66"/>
        <v>00 2015-08-08 12:24:04</v>
      </c>
      <c r="L386" s="16"/>
      <c r="M386" s="16"/>
    </row>
    <row r="387" spans="2:13" x14ac:dyDescent="0.25">
      <c r="B387" s="23" t="s">
        <v>875</v>
      </c>
      <c r="C387" s="15" t="s">
        <v>905</v>
      </c>
      <c r="D387" s="15"/>
      <c r="E387" s="15"/>
      <c r="G387" s="15" t="s">
        <v>874</v>
      </c>
      <c r="H387" s="15"/>
      <c r="I387" s="15"/>
      <c r="J387">
        <v>1</v>
      </c>
      <c r="K387" s="16" t="str">
        <f t="shared" si="66"/>
        <v>00 2015-08-08 12:24:04</v>
      </c>
      <c r="L387" s="16"/>
      <c r="M387" s="16"/>
    </row>
    <row r="388" spans="2:13" x14ac:dyDescent="0.25">
      <c r="B388" s="23" t="s">
        <v>875</v>
      </c>
      <c r="C388" s="15" t="s">
        <v>906</v>
      </c>
      <c r="D388" s="15"/>
      <c r="E388" s="15"/>
      <c r="G388" s="15" t="s">
        <v>874</v>
      </c>
      <c r="H388" s="15"/>
      <c r="I388" s="15"/>
      <c r="J388">
        <v>1</v>
      </c>
      <c r="K388" s="16" t="str">
        <f t="shared" si="66"/>
        <v>00 2015-08-08 12:24:04</v>
      </c>
      <c r="L388" s="16"/>
      <c r="M388" s="16"/>
    </row>
    <row r="389" spans="2:13" x14ac:dyDescent="0.25">
      <c r="B389" s="23" t="s">
        <v>875</v>
      </c>
      <c r="C389" s="15" t="s">
        <v>907</v>
      </c>
      <c r="D389" s="15"/>
      <c r="E389" s="15"/>
      <c r="G389" s="15" t="s">
        <v>874</v>
      </c>
      <c r="H389" s="15"/>
      <c r="I389" s="15"/>
      <c r="J389">
        <v>1</v>
      </c>
      <c r="K389" s="16" t="str">
        <f t="shared" si="66"/>
        <v>00 2015-08-08 12:24:04</v>
      </c>
      <c r="L389" s="16"/>
      <c r="M389" s="16"/>
    </row>
    <row r="390" spans="2:13" x14ac:dyDescent="0.25">
      <c r="B390" s="23" t="s">
        <v>875</v>
      </c>
      <c r="C390" s="15" t="s">
        <v>908</v>
      </c>
      <c r="D390" s="15"/>
      <c r="E390" s="15"/>
      <c r="G390" s="15" t="s">
        <v>874</v>
      </c>
      <c r="H390" s="15"/>
      <c r="I390" s="15"/>
      <c r="J390">
        <v>1</v>
      </c>
      <c r="K390" s="16" t="str">
        <f t="shared" si="66"/>
        <v>00 2015-08-08 12:24:04</v>
      </c>
      <c r="L390" s="16"/>
      <c r="M390" s="16"/>
    </row>
    <row r="391" spans="2:13" x14ac:dyDescent="0.25">
      <c r="B391" s="23" t="s">
        <v>875</v>
      </c>
      <c r="C391" s="15" t="s">
        <v>909</v>
      </c>
      <c r="D391" s="15"/>
      <c r="E391" s="15"/>
      <c r="G391" s="15" t="s">
        <v>874</v>
      </c>
      <c r="H391" s="15"/>
      <c r="I391" s="15"/>
      <c r="J391">
        <v>1</v>
      </c>
      <c r="K391" s="16" t="str">
        <f t="shared" si="66"/>
        <v>00 2015-08-08 12:24:04</v>
      </c>
      <c r="L391" s="16"/>
      <c r="M391" s="16"/>
    </row>
    <row r="392" spans="2:13" x14ac:dyDescent="0.25">
      <c r="B392" s="23" t="s">
        <v>875</v>
      </c>
      <c r="C392" s="15" t="s">
        <v>910</v>
      </c>
      <c r="D392" s="15"/>
      <c r="E392" s="15"/>
      <c r="G392" s="15" t="s">
        <v>874</v>
      </c>
      <c r="H392" s="15"/>
      <c r="I392" s="15"/>
      <c r="J392">
        <v>1</v>
      </c>
      <c r="K392" s="16" t="str">
        <f t="shared" si="66"/>
        <v>00 2015-08-08 12:24:04</v>
      </c>
      <c r="L392" s="16"/>
      <c r="M392" s="16"/>
    </row>
    <row r="393" spans="2:13" x14ac:dyDescent="0.25">
      <c r="B393" s="23" t="s">
        <v>875</v>
      </c>
      <c r="C393" s="15" t="s">
        <v>911</v>
      </c>
      <c r="D393" s="15"/>
      <c r="E393" s="15"/>
      <c r="G393" s="15" t="s">
        <v>874</v>
      </c>
      <c r="H393" s="15"/>
      <c r="I393" s="15"/>
      <c r="J393">
        <v>1</v>
      </c>
      <c r="K393" s="16" t="str">
        <f t="shared" si="66"/>
        <v>00 2015-08-08 12:24:04</v>
      </c>
      <c r="L393" s="16"/>
      <c r="M393" s="16"/>
    </row>
    <row r="394" spans="2:13" x14ac:dyDescent="0.25">
      <c r="B394" s="23" t="s">
        <v>875</v>
      </c>
      <c r="C394" s="15" t="s">
        <v>912</v>
      </c>
      <c r="D394" s="15"/>
      <c r="E394" s="15"/>
      <c r="G394" s="15" t="s">
        <v>874</v>
      </c>
      <c r="H394" s="15"/>
      <c r="I394" s="15"/>
      <c r="J394">
        <v>1</v>
      </c>
      <c r="K394" s="16" t="str">
        <f t="shared" si="66"/>
        <v>00 2015-08-08 12:24:04</v>
      </c>
      <c r="L394" s="16"/>
      <c r="M394" s="16"/>
    </row>
    <row r="395" spans="2:13" x14ac:dyDescent="0.25">
      <c r="B395" s="12"/>
      <c r="C395" s="15" t="s">
        <v>913</v>
      </c>
      <c r="D395" s="15"/>
      <c r="E395" s="15"/>
      <c r="G395" s="15" t="s">
        <v>825</v>
      </c>
      <c r="H395" s="15"/>
      <c r="I395" s="15"/>
      <c r="J395">
        <v>1</v>
      </c>
      <c r="K395" s="16">
        <f t="shared" ref="K395:K398" si="67">HEX2DEC(G395)/$J395</f>
        <v>35</v>
      </c>
      <c r="L395" s="16"/>
      <c r="M395" s="16"/>
    </row>
    <row r="396" spans="2:13" x14ac:dyDescent="0.25">
      <c r="B396" s="12"/>
      <c r="C396" s="15" t="s">
        <v>914</v>
      </c>
      <c r="D396" s="15"/>
      <c r="E396" s="15"/>
      <c r="G396" s="15" t="s">
        <v>437</v>
      </c>
      <c r="H396" s="15"/>
      <c r="I396" s="15"/>
      <c r="J396">
        <v>1</v>
      </c>
      <c r="K396" s="16">
        <f t="shared" si="67"/>
        <v>5</v>
      </c>
      <c r="L396" s="16"/>
      <c r="M396" s="16"/>
    </row>
    <row r="397" spans="2:13" x14ac:dyDescent="0.25">
      <c r="B397" s="12"/>
      <c r="C397" s="15" t="s">
        <v>915</v>
      </c>
      <c r="D397" s="15"/>
      <c r="E397" s="15"/>
      <c r="G397" s="15" t="s">
        <v>916</v>
      </c>
      <c r="H397" s="15"/>
      <c r="I397" s="15"/>
      <c r="J397">
        <v>1</v>
      </c>
      <c r="K397" s="16">
        <f t="shared" si="67"/>
        <v>51</v>
      </c>
      <c r="L397" s="16"/>
      <c r="M397" s="16"/>
    </row>
    <row r="398" spans="2:13" x14ac:dyDescent="0.25">
      <c r="B398" s="12"/>
      <c r="C398" s="15" t="s">
        <v>917</v>
      </c>
      <c r="D398" s="15"/>
      <c r="E398" s="15"/>
      <c r="G398" s="15" t="s">
        <v>181</v>
      </c>
      <c r="H398" s="15"/>
      <c r="I398" s="15"/>
      <c r="J398">
        <v>1</v>
      </c>
      <c r="K398" s="16">
        <f t="shared" si="67"/>
        <v>65</v>
      </c>
      <c r="L398" s="16"/>
      <c r="M398" s="16"/>
    </row>
    <row r="399" spans="2:13" x14ac:dyDescent="0.25">
      <c r="B399" s="12"/>
      <c r="C399" s="15" t="s">
        <v>918</v>
      </c>
      <c r="D399" s="15"/>
      <c r="E399" s="15"/>
      <c r="G399" s="15" t="s">
        <v>919</v>
      </c>
      <c r="H399" s="15"/>
      <c r="I399" s="15"/>
      <c r="J399">
        <v>10</v>
      </c>
      <c r="K399" s="16">
        <f t="shared" ref="K399" si="68">HEX2DEC(RIGHT(G399,2)&amp;LEFT(G399,2))/J399</f>
        <v>6528.2</v>
      </c>
      <c r="L399" s="16"/>
      <c r="M399" s="16"/>
    </row>
    <row r="400" spans="2:13" x14ac:dyDescent="0.25">
      <c r="B400" s="27" t="s">
        <v>920</v>
      </c>
      <c r="C400" s="15" t="s">
        <v>921</v>
      </c>
      <c r="D400" s="15"/>
      <c r="E400" s="15"/>
      <c r="G400" s="15" t="s">
        <v>922</v>
      </c>
      <c r="H400" s="15"/>
      <c r="I400" s="15"/>
      <c r="J400">
        <v>10</v>
      </c>
      <c r="K400" s="16" t="str">
        <f>LEFT(G400,4)</f>
        <v>2341</v>
      </c>
      <c r="L400" s="16"/>
      <c r="M400" s="16"/>
    </row>
    <row r="401" spans="2:13" x14ac:dyDescent="0.25">
      <c r="B401" s="24" t="s">
        <v>923</v>
      </c>
      <c r="C401" s="15" t="s">
        <v>924</v>
      </c>
      <c r="D401" s="15"/>
      <c r="E401" s="15"/>
      <c r="G401" s="15" t="s">
        <v>925</v>
      </c>
      <c r="H401" s="15"/>
      <c r="I401" s="15"/>
      <c r="J401">
        <v>10</v>
      </c>
      <c r="K401" s="16" t="str">
        <f>LEFT(G401,2)&amp;" "&amp;HEX2DEC(RIGHT(G401,2))</f>
        <v>01 50</v>
      </c>
      <c r="L401" s="16"/>
      <c r="M401" s="16"/>
    </row>
    <row r="402" spans="2:13" x14ac:dyDescent="0.25">
      <c r="B402" s="26" t="s">
        <v>926</v>
      </c>
      <c r="C402" s="15" t="s">
        <v>927</v>
      </c>
      <c r="D402" s="15"/>
      <c r="E402" s="15"/>
      <c r="G402" s="15" t="s">
        <v>186</v>
      </c>
      <c r="H402" s="15"/>
      <c r="I402" s="15"/>
      <c r="J402">
        <v>1</v>
      </c>
      <c r="K402" s="16">
        <f t="shared" ref="K402" si="69">HEX2DEC(G402)/$J402</f>
        <v>60</v>
      </c>
      <c r="L402" s="16"/>
      <c r="M402" s="16"/>
    </row>
    <row r="403" spans="2:13" x14ac:dyDescent="0.25">
      <c r="B403" s="24" t="s">
        <v>928</v>
      </c>
      <c r="C403" s="15" t="s">
        <v>929</v>
      </c>
      <c r="D403" s="15"/>
      <c r="E403" s="15"/>
      <c r="G403" s="15" t="s">
        <v>72</v>
      </c>
      <c r="H403" s="15"/>
      <c r="I403" s="15"/>
      <c r="J403">
        <v>10</v>
      </c>
      <c r="K403" s="16" t="str">
        <f t="shared" ref="K403:K405" si="70">LEFT(G403,2)&amp;" "&amp;HEX2DEC(RIGHT(G403,2))</f>
        <v>00 0</v>
      </c>
      <c r="L403" s="16"/>
      <c r="M403" s="16"/>
    </row>
    <row r="404" spans="2:13" x14ac:dyDescent="0.25">
      <c r="B404" s="24" t="s">
        <v>930</v>
      </c>
      <c r="C404" s="15" t="s">
        <v>931</v>
      </c>
      <c r="D404" s="15"/>
      <c r="E404" s="15"/>
      <c r="G404" s="15" t="s">
        <v>932</v>
      </c>
      <c r="H404" s="15"/>
      <c r="I404" s="15"/>
      <c r="J404">
        <v>10</v>
      </c>
      <c r="K404" s="16" t="str">
        <f t="shared" si="70"/>
        <v>01 23</v>
      </c>
      <c r="L404" s="16"/>
      <c r="M404" s="16"/>
    </row>
    <row r="405" spans="2:13" x14ac:dyDescent="0.25">
      <c r="B405" s="33"/>
      <c r="C405" s="15" t="s">
        <v>933</v>
      </c>
      <c r="D405" s="15"/>
      <c r="E405" s="15"/>
      <c r="G405" s="15" t="s">
        <v>72</v>
      </c>
      <c r="H405" s="15"/>
      <c r="I405" s="15"/>
      <c r="J405">
        <v>10</v>
      </c>
      <c r="K405" s="16" t="str">
        <f t="shared" si="70"/>
        <v>00 0</v>
      </c>
      <c r="L405" s="16"/>
      <c r="M405" s="16"/>
    </row>
    <row r="406" spans="2:13" x14ac:dyDescent="0.25">
      <c r="B406" s="26" t="s">
        <v>126</v>
      </c>
      <c r="C406" s="15" t="s">
        <v>934</v>
      </c>
      <c r="D406" s="15"/>
      <c r="E406" s="15"/>
      <c r="G406" s="15" t="s">
        <v>935</v>
      </c>
      <c r="H406" s="15"/>
      <c r="I406" s="15"/>
      <c r="J406">
        <v>10</v>
      </c>
      <c r="K406" s="16"/>
      <c r="L406" s="16"/>
      <c r="M406" s="16"/>
    </row>
    <row r="407" spans="2:13" x14ac:dyDescent="0.25">
      <c r="B407" s="12"/>
      <c r="C407" s="15" t="s">
        <v>936</v>
      </c>
      <c r="D407" s="15"/>
      <c r="E407" s="15"/>
      <c r="G407" s="15" t="s">
        <v>72</v>
      </c>
      <c r="H407" s="15"/>
      <c r="I407" s="15"/>
      <c r="J407">
        <v>10</v>
      </c>
      <c r="K407" s="16">
        <f t="shared" ref="K407:K410" si="71">HEX2DEC(RIGHT(G407,2)&amp;LEFT(G407,2))/J407</f>
        <v>0</v>
      </c>
      <c r="L407" s="16"/>
      <c r="M407" s="16"/>
    </row>
    <row r="408" spans="2:13" x14ac:dyDescent="0.25">
      <c r="B408" s="12"/>
      <c r="C408" s="15" t="s">
        <v>937</v>
      </c>
      <c r="D408" s="15"/>
      <c r="E408" s="15"/>
      <c r="G408" s="15" t="s">
        <v>72</v>
      </c>
      <c r="H408" s="15"/>
      <c r="I408" s="15"/>
      <c r="J408">
        <v>10</v>
      </c>
      <c r="K408" s="16">
        <f t="shared" si="71"/>
        <v>0</v>
      </c>
      <c r="L408" s="16"/>
      <c r="M408" s="16"/>
    </row>
    <row r="409" spans="2:13" x14ac:dyDescent="0.25">
      <c r="B409" s="12"/>
      <c r="C409" s="15" t="s">
        <v>938</v>
      </c>
      <c r="D409" s="15"/>
      <c r="E409" s="15"/>
      <c r="G409" s="15" t="s">
        <v>72</v>
      </c>
      <c r="H409" s="15"/>
      <c r="I409" s="15"/>
      <c r="J409">
        <v>10</v>
      </c>
      <c r="K409" s="16">
        <f t="shared" si="71"/>
        <v>0</v>
      </c>
      <c r="L409" s="16"/>
      <c r="M409" s="16"/>
    </row>
    <row r="410" spans="2:13" x14ac:dyDescent="0.25">
      <c r="B410" s="12"/>
      <c r="C410" s="15" t="s">
        <v>939</v>
      </c>
      <c r="D410" s="15"/>
      <c r="E410" s="15"/>
      <c r="G410" s="15" t="s">
        <v>72</v>
      </c>
      <c r="H410" s="15"/>
      <c r="I410" s="15"/>
      <c r="J410">
        <v>10</v>
      </c>
      <c r="K410" s="16">
        <f t="shared" si="71"/>
        <v>0</v>
      </c>
      <c r="L410" s="16"/>
      <c r="M410" s="16"/>
    </row>
    <row r="411" spans="2:13" x14ac:dyDescent="0.25">
      <c r="B411" s="23" t="s">
        <v>940</v>
      </c>
      <c r="C411" s="15" t="s">
        <v>941</v>
      </c>
      <c r="D411" s="15"/>
      <c r="E411" s="15"/>
      <c r="G411" s="15" t="s">
        <v>379</v>
      </c>
      <c r="H411" s="15"/>
      <c r="I411" s="15"/>
      <c r="J411">
        <v>1</v>
      </c>
      <c r="K411" s="16">
        <f t="shared" ref="K411:K466" si="72">HEX2DEC(G411)/$J411</f>
        <v>4</v>
      </c>
      <c r="L411" s="16"/>
      <c r="M411" s="16"/>
    </row>
    <row r="412" spans="2:13" x14ac:dyDescent="0.25">
      <c r="B412" s="23" t="s">
        <v>942</v>
      </c>
      <c r="C412" s="15" t="s">
        <v>943</v>
      </c>
      <c r="D412" s="15"/>
      <c r="E412" s="15"/>
      <c r="G412" s="15" t="s">
        <v>24</v>
      </c>
      <c r="H412" s="15"/>
      <c r="I412" s="15"/>
      <c r="J412">
        <v>1</v>
      </c>
      <c r="K412" s="16">
        <f t="shared" si="72"/>
        <v>1</v>
      </c>
      <c r="L412" s="16"/>
      <c r="M412" s="16"/>
    </row>
    <row r="413" spans="2:13" x14ac:dyDescent="0.25">
      <c r="B413" s="23" t="s">
        <v>944</v>
      </c>
      <c r="C413" s="15" t="s">
        <v>945</v>
      </c>
      <c r="D413" s="15"/>
      <c r="E413" s="15"/>
      <c r="G413" s="15" t="s">
        <v>18</v>
      </c>
      <c r="H413" s="15"/>
      <c r="I413" s="15"/>
      <c r="J413">
        <v>1</v>
      </c>
      <c r="K413" s="16">
        <f t="shared" si="72"/>
        <v>0</v>
      </c>
      <c r="L413" s="16"/>
      <c r="M413" s="16"/>
    </row>
    <row r="414" spans="2:13" x14ac:dyDescent="0.25">
      <c r="B414" s="23" t="s">
        <v>946</v>
      </c>
      <c r="C414" s="15" t="s">
        <v>947</v>
      </c>
      <c r="D414" s="15"/>
      <c r="E414" s="15"/>
      <c r="G414" s="15" t="s">
        <v>24</v>
      </c>
      <c r="H414" s="15"/>
      <c r="I414" s="15"/>
      <c r="J414">
        <v>1</v>
      </c>
      <c r="K414" s="16">
        <f t="shared" si="72"/>
        <v>1</v>
      </c>
      <c r="L414" s="16"/>
      <c r="M414" s="16"/>
    </row>
    <row r="415" spans="2:13" x14ac:dyDescent="0.25">
      <c r="B415" s="23" t="s">
        <v>948</v>
      </c>
      <c r="C415" s="15" t="s">
        <v>949</v>
      </c>
      <c r="D415" s="15"/>
      <c r="E415" s="15"/>
      <c r="G415" s="15" t="s">
        <v>18</v>
      </c>
      <c r="H415" s="15"/>
      <c r="I415" s="15"/>
      <c r="J415">
        <v>1</v>
      </c>
      <c r="K415" s="16">
        <f t="shared" si="72"/>
        <v>0</v>
      </c>
      <c r="L415" s="16"/>
      <c r="M415" s="16"/>
    </row>
    <row r="416" spans="2:13" x14ac:dyDescent="0.25">
      <c r="B416" s="23" t="s">
        <v>950</v>
      </c>
      <c r="C416" s="15" t="s">
        <v>951</v>
      </c>
      <c r="D416" s="15"/>
      <c r="E416" s="15"/>
      <c r="G416" s="15" t="s">
        <v>18</v>
      </c>
      <c r="H416" s="15"/>
      <c r="I416" s="15"/>
      <c r="J416">
        <v>1</v>
      </c>
      <c r="K416" s="16">
        <f t="shared" si="72"/>
        <v>0</v>
      </c>
      <c r="L416" s="16"/>
      <c r="M416" s="16"/>
    </row>
    <row r="417" spans="2:13" x14ac:dyDescent="0.25">
      <c r="B417" s="23" t="s">
        <v>952</v>
      </c>
      <c r="C417" s="15" t="s">
        <v>953</v>
      </c>
      <c r="D417" s="15"/>
      <c r="E417" s="15"/>
      <c r="G417" s="15" t="s">
        <v>18</v>
      </c>
      <c r="H417" s="15"/>
      <c r="I417" s="15"/>
      <c r="J417">
        <v>1</v>
      </c>
      <c r="K417" s="16">
        <f t="shared" si="72"/>
        <v>0</v>
      </c>
      <c r="L417" s="16"/>
      <c r="M417" s="16"/>
    </row>
    <row r="418" spans="2:13" x14ac:dyDescent="0.25">
      <c r="B418" s="33" t="s">
        <v>707</v>
      </c>
      <c r="C418" s="15" t="s">
        <v>954</v>
      </c>
      <c r="D418" s="15"/>
      <c r="E418" s="15"/>
      <c r="G418" s="15" t="s">
        <v>18</v>
      </c>
      <c r="H418" s="15"/>
      <c r="I418" s="15"/>
      <c r="J418">
        <v>1</v>
      </c>
      <c r="K418" s="16">
        <f t="shared" si="72"/>
        <v>0</v>
      </c>
      <c r="L418" s="16"/>
      <c r="M418" s="16"/>
    </row>
    <row r="419" spans="2:13" x14ac:dyDescent="0.25">
      <c r="B419" s="23" t="s">
        <v>955</v>
      </c>
      <c r="C419" s="15" t="s">
        <v>956</v>
      </c>
      <c r="D419" s="15"/>
      <c r="E419" s="15"/>
      <c r="G419" s="15" t="s">
        <v>18</v>
      </c>
      <c r="H419" s="15"/>
      <c r="I419" s="15"/>
      <c r="J419">
        <v>1</v>
      </c>
      <c r="K419" s="16">
        <f t="shared" si="72"/>
        <v>0</v>
      </c>
      <c r="L419" s="16"/>
      <c r="M419" s="16"/>
    </row>
    <row r="420" spans="2:13" x14ac:dyDescent="0.25">
      <c r="B420" s="23" t="s">
        <v>957</v>
      </c>
      <c r="C420" s="15" t="s">
        <v>958</v>
      </c>
      <c r="D420" s="15"/>
      <c r="E420" s="15"/>
      <c r="G420" s="15" t="s">
        <v>18</v>
      </c>
      <c r="H420" s="15"/>
      <c r="I420" s="15"/>
      <c r="J420">
        <v>1</v>
      </c>
      <c r="K420" s="16">
        <f t="shared" si="72"/>
        <v>0</v>
      </c>
      <c r="L420" s="16"/>
      <c r="M420" s="16"/>
    </row>
    <row r="421" spans="2:13" x14ac:dyDescent="0.25">
      <c r="B421" s="23" t="s">
        <v>959</v>
      </c>
      <c r="C421" s="15" t="s">
        <v>960</v>
      </c>
      <c r="D421" s="15"/>
      <c r="E421" s="15"/>
      <c r="G421" s="15" t="s">
        <v>18</v>
      </c>
      <c r="H421" s="15"/>
      <c r="I421" s="15"/>
      <c r="J421">
        <v>1</v>
      </c>
      <c r="K421" s="16">
        <f t="shared" si="72"/>
        <v>0</v>
      </c>
      <c r="L421" s="16"/>
      <c r="M421" s="16"/>
    </row>
    <row r="422" spans="2:13" x14ac:dyDescent="0.25">
      <c r="B422" s="23" t="s">
        <v>961</v>
      </c>
      <c r="C422" s="15" t="s">
        <v>962</v>
      </c>
      <c r="D422" s="15"/>
      <c r="E422" s="15"/>
      <c r="G422" s="15" t="s">
        <v>437</v>
      </c>
      <c r="H422" s="15"/>
      <c r="I422" s="15"/>
      <c r="J422">
        <v>1</v>
      </c>
      <c r="K422" s="16">
        <f t="shared" si="72"/>
        <v>5</v>
      </c>
      <c r="L422" s="16"/>
      <c r="M422" s="16"/>
    </row>
    <row r="423" spans="2:13" x14ac:dyDescent="0.25">
      <c r="B423" s="23" t="s">
        <v>808</v>
      </c>
      <c r="C423" s="15" t="s">
        <v>963</v>
      </c>
      <c r="D423" s="15"/>
      <c r="E423" s="15"/>
      <c r="G423" s="15" t="s">
        <v>18</v>
      </c>
      <c r="H423" s="15"/>
      <c r="I423" s="15"/>
      <c r="J423">
        <v>1</v>
      </c>
      <c r="K423" s="16">
        <f t="shared" si="72"/>
        <v>0</v>
      </c>
      <c r="L423" s="16"/>
      <c r="M423" s="16"/>
    </row>
    <row r="424" spans="2:13" x14ac:dyDescent="0.25">
      <c r="B424" s="23" t="s">
        <v>810</v>
      </c>
      <c r="C424" s="15" t="s">
        <v>964</v>
      </c>
      <c r="D424" s="15"/>
      <c r="E424" s="15"/>
      <c r="G424" s="15" t="s">
        <v>18</v>
      </c>
      <c r="H424" s="15"/>
      <c r="I424" s="15"/>
      <c r="J424">
        <v>1</v>
      </c>
      <c r="K424" s="16">
        <f t="shared" si="72"/>
        <v>0</v>
      </c>
      <c r="L424" s="16"/>
      <c r="M424" s="16"/>
    </row>
    <row r="425" spans="2:13" x14ac:dyDescent="0.25">
      <c r="B425" s="23" t="s">
        <v>965</v>
      </c>
      <c r="C425" s="15" t="s">
        <v>966</v>
      </c>
      <c r="D425" s="15"/>
      <c r="E425" s="15"/>
      <c r="G425" s="15" t="s">
        <v>130</v>
      </c>
      <c r="H425" s="15"/>
      <c r="I425" s="15"/>
      <c r="J425">
        <v>1</v>
      </c>
      <c r="K425" s="16">
        <f t="shared" si="72"/>
        <v>3</v>
      </c>
      <c r="L425" s="16"/>
      <c r="M425" s="16"/>
    </row>
    <row r="426" spans="2:13" x14ac:dyDescent="0.25">
      <c r="B426" s="23" t="s">
        <v>967</v>
      </c>
      <c r="C426" s="15" t="s">
        <v>968</v>
      </c>
      <c r="D426" s="15"/>
      <c r="E426" s="15"/>
      <c r="G426" s="15" t="s">
        <v>18</v>
      </c>
      <c r="H426" s="15"/>
      <c r="I426" s="15"/>
      <c r="J426">
        <v>1</v>
      </c>
      <c r="K426" s="16">
        <f t="shared" si="72"/>
        <v>0</v>
      </c>
      <c r="L426" s="16"/>
      <c r="M426" s="16"/>
    </row>
    <row r="427" spans="2:13" x14ac:dyDescent="0.25">
      <c r="B427" s="23" t="s">
        <v>969</v>
      </c>
      <c r="C427" s="15" t="s">
        <v>970</v>
      </c>
      <c r="D427" s="15"/>
      <c r="E427" s="15"/>
      <c r="G427" s="15" t="s">
        <v>18</v>
      </c>
      <c r="H427" s="15"/>
      <c r="I427" s="15"/>
      <c r="J427">
        <v>1</v>
      </c>
      <c r="K427" s="16">
        <f t="shared" si="72"/>
        <v>0</v>
      </c>
      <c r="L427" s="16"/>
      <c r="M427" s="16"/>
    </row>
    <row r="428" spans="2:13" x14ac:dyDescent="0.25">
      <c r="B428" s="23" t="s">
        <v>971</v>
      </c>
      <c r="C428" s="15" t="s">
        <v>972</v>
      </c>
      <c r="D428" s="15"/>
      <c r="E428" s="15"/>
      <c r="G428" s="15" t="s">
        <v>18</v>
      </c>
      <c r="H428" s="15"/>
      <c r="I428" s="15"/>
      <c r="J428">
        <v>1</v>
      </c>
      <c r="K428" s="16">
        <f t="shared" si="72"/>
        <v>0</v>
      </c>
      <c r="L428" s="16"/>
      <c r="M428" s="16"/>
    </row>
    <row r="429" spans="2:13" x14ac:dyDescent="0.25">
      <c r="B429" s="23" t="s">
        <v>973</v>
      </c>
      <c r="C429" s="15" t="s">
        <v>974</v>
      </c>
      <c r="D429" s="15"/>
      <c r="E429" s="15"/>
      <c r="G429" s="15" t="s">
        <v>18</v>
      </c>
      <c r="H429" s="15"/>
      <c r="I429" s="15"/>
      <c r="J429">
        <v>1</v>
      </c>
      <c r="K429" s="16">
        <f t="shared" si="72"/>
        <v>0</v>
      </c>
      <c r="L429" s="16"/>
      <c r="M429" s="16"/>
    </row>
    <row r="430" spans="2:13" x14ac:dyDescent="0.25">
      <c r="B430" s="23" t="s">
        <v>975</v>
      </c>
      <c r="C430" s="15" t="s">
        <v>976</v>
      </c>
      <c r="D430" s="15"/>
      <c r="E430" s="15"/>
      <c r="G430" s="15" t="s">
        <v>977</v>
      </c>
      <c r="H430" s="15"/>
      <c r="I430" s="15"/>
      <c r="J430">
        <v>1</v>
      </c>
      <c r="K430" s="16">
        <f t="shared" si="72"/>
        <v>36</v>
      </c>
      <c r="L430" s="16"/>
      <c r="M430" s="16"/>
    </row>
    <row r="431" spans="2:13" x14ac:dyDescent="0.25">
      <c r="B431" s="23" t="s">
        <v>978</v>
      </c>
      <c r="C431" s="15" t="s">
        <v>979</v>
      </c>
      <c r="D431" s="15"/>
      <c r="E431" s="15"/>
      <c r="G431" s="15" t="s">
        <v>18</v>
      </c>
      <c r="H431" s="15"/>
      <c r="I431" s="15"/>
      <c r="J431">
        <v>1</v>
      </c>
      <c r="K431" s="16">
        <f t="shared" si="72"/>
        <v>0</v>
      </c>
      <c r="L431" s="16"/>
      <c r="M431" s="16"/>
    </row>
    <row r="432" spans="2:13" x14ac:dyDescent="0.25">
      <c r="B432" s="23" t="s">
        <v>980</v>
      </c>
      <c r="C432" s="15" t="s">
        <v>981</v>
      </c>
      <c r="D432" s="15"/>
      <c r="E432" s="15"/>
      <c r="G432" s="15" t="s">
        <v>24</v>
      </c>
      <c r="H432" s="15"/>
      <c r="I432" s="15"/>
      <c r="J432">
        <v>1</v>
      </c>
      <c r="K432" s="16">
        <f t="shared" si="72"/>
        <v>1</v>
      </c>
      <c r="L432" s="16"/>
      <c r="M432" s="16"/>
    </row>
    <row r="433" spans="2:13" x14ac:dyDescent="0.25">
      <c r="B433" s="33" t="s">
        <v>707</v>
      </c>
      <c r="C433" s="15" t="s">
        <v>982</v>
      </c>
      <c r="D433" s="15"/>
      <c r="E433" s="15"/>
      <c r="G433" s="15" t="s">
        <v>24</v>
      </c>
      <c r="H433" s="15"/>
      <c r="I433" s="15"/>
      <c r="J433">
        <v>1</v>
      </c>
      <c r="K433" s="16">
        <f t="shared" si="72"/>
        <v>1</v>
      </c>
      <c r="L433" s="16"/>
      <c r="M433" s="16"/>
    </row>
    <row r="434" spans="2:13" x14ac:dyDescent="0.25">
      <c r="B434" s="23" t="s">
        <v>983</v>
      </c>
      <c r="C434" s="15" t="s">
        <v>984</v>
      </c>
      <c r="D434" s="15"/>
      <c r="E434" s="15"/>
      <c r="G434" s="15" t="s">
        <v>24</v>
      </c>
      <c r="H434" s="15"/>
      <c r="I434" s="15"/>
      <c r="J434">
        <v>1</v>
      </c>
      <c r="K434" s="16">
        <f t="shared" si="72"/>
        <v>1</v>
      </c>
      <c r="L434" s="16"/>
      <c r="M434" s="16"/>
    </row>
    <row r="435" spans="2:13" x14ac:dyDescent="0.25">
      <c r="B435" s="23" t="s">
        <v>985</v>
      </c>
      <c r="C435" s="15" t="s">
        <v>986</v>
      </c>
      <c r="D435" s="15"/>
      <c r="E435" s="15"/>
      <c r="G435" s="15" t="s">
        <v>24</v>
      </c>
      <c r="H435" s="15"/>
      <c r="I435" s="15"/>
      <c r="J435">
        <v>1</v>
      </c>
      <c r="K435" s="16">
        <f t="shared" si="72"/>
        <v>1</v>
      </c>
      <c r="L435" s="16"/>
      <c r="M435" s="16"/>
    </row>
    <row r="436" spans="2:13" x14ac:dyDescent="0.25">
      <c r="B436" s="33" t="s">
        <v>707</v>
      </c>
      <c r="C436" s="15" t="s">
        <v>987</v>
      </c>
      <c r="D436" s="15"/>
      <c r="E436" s="15"/>
      <c r="G436" s="15" t="s">
        <v>18</v>
      </c>
      <c r="H436" s="15"/>
      <c r="I436" s="15"/>
      <c r="J436">
        <v>1</v>
      </c>
      <c r="K436" s="16">
        <f t="shared" si="72"/>
        <v>0</v>
      </c>
      <c r="L436" s="16"/>
      <c r="M436" s="16"/>
    </row>
    <row r="437" spans="2:13" x14ac:dyDescent="0.25">
      <c r="B437" s="33" t="s">
        <v>707</v>
      </c>
      <c r="C437" s="15" t="s">
        <v>988</v>
      </c>
      <c r="D437" s="15"/>
      <c r="E437" s="15"/>
      <c r="G437" s="15" t="s">
        <v>18</v>
      </c>
      <c r="H437" s="15"/>
      <c r="I437" s="15"/>
      <c r="J437">
        <v>1</v>
      </c>
      <c r="K437" s="16">
        <f t="shared" si="72"/>
        <v>0</v>
      </c>
      <c r="L437" s="16"/>
      <c r="M437" s="16"/>
    </row>
    <row r="438" spans="2:13" x14ac:dyDescent="0.25">
      <c r="B438" s="23" t="s">
        <v>989</v>
      </c>
      <c r="C438" s="15" t="s">
        <v>990</v>
      </c>
      <c r="D438" s="15"/>
      <c r="E438" s="15"/>
      <c r="G438" s="15" t="s">
        <v>24</v>
      </c>
      <c r="H438" s="15"/>
      <c r="I438" s="15"/>
      <c r="J438">
        <v>1</v>
      </c>
      <c r="K438" s="16">
        <f t="shared" si="72"/>
        <v>1</v>
      </c>
      <c r="L438" s="16"/>
      <c r="M438" s="16"/>
    </row>
    <row r="439" spans="2:13" x14ac:dyDescent="0.25">
      <c r="B439" s="23" t="s">
        <v>991</v>
      </c>
      <c r="C439" s="15" t="s">
        <v>992</v>
      </c>
      <c r="D439" s="15"/>
      <c r="E439" s="15"/>
      <c r="G439" s="15" t="s">
        <v>645</v>
      </c>
      <c r="H439" s="15"/>
      <c r="I439" s="15"/>
      <c r="J439">
        <v>1</v>
      </c>
      <c r="K439" s="16">
        <f t="shared" si="72"/>
        <v>6</v>
      </c>
      <c r="L439" s="16"/>
      <c r="M439" s="16"/>
    </row>
    <row r="440" spans="2:13" x14ac:dyDescent="0.25">
      <c r="B440" s="23" t="s">
        <v>993</v>
      </c>
      <c r="C440" s="15" t="s">
        <v>994</v>
      </c>
      <c r="D440" s="15"/>
      <c r="E440" s="15"/>
      <c r="G440" s="15" t="s">
        <v>24</v>
      </c>
      <c r="H440" s="15"/>
      <c r="I440" s="15"/>
      <c r="J440">
        <v>1</v>
      </c>
      <c r="K440" s="16">
        <f t="shared" si="72"/>
        <v>1</v>
      </c>
      <c r="L440" s="16"/>
      <c r="M440" s="16"/>
    </row>
    <row r="441" spans="2:13" x14ac:dyDescent="0.25">
      <c r="B441" s="23" t="s">
        <v>995</v>
      </c>
      <c r="C441" s="15" t="s">
        <v>996</v>
      </c>
      <c r="D441" s="15"/>
      <c r="E441" s="15"/>
      <c r="G441" s="15" t="s">
        <v>18</v>
      </c>
      <c r="H441" s="15"/>
      <c r="I441" s="15"/>
      <c r="J441">
        <v>1</v>
      </c>
      <c r="K441" s="16">
        <f t="shared" si="72"/>
        <v>0</v>
      </c>
      <c r="L441" s="16"/>
      <c r="M441" s="16"/>
    </row>
    <row r="442" spans="2:13" x14ac:dyDescent="0.25">
      <c r="B442" s="33" t="s">
        <v>707</v>
      </c>
      <c r="C442" s="15" t="s">
        <v>997</v>
      </c>
      <c r="D442" s="15"/>
      <c r="E442" s="15"/>
      <c r="G442" s="15" t="s">
        <v>18</v>
      </c>
      <c r="H442" s="15"/>
      <c r="I442" s="15"/>
      <c r="J442">
        <v>1</v>
      </c>
      <c r="K442" s="16">
        <f t="shared" si="72"/>
        <v>0</v>
      </c>
      <c r="L442" s="16"/>
      <c r="M442" s="16"/>
    </row>
    <row r="443" spans="2:13" x14ac:dyDescent="0.25">
      <c r="B443" s="33" t="s">
        <v>707</v>
      </c>
      <c r="C443" s="15" t="s">
        <v>998</v>
      </c>
      <c r="D443" s="15"/>
      <c r="E443" s="15"/>
      <c r="G443" s="15" t="s">
        <v>18</v>
      </c>
      <c r="H443" s="15"/>
      <c r="I443" s="15"/>
      <c r="J443">
        <v>1</v>
      </c>
      <c r="K443" s="16">
        <f t="shared" si="72"/>
        <v>0</v>
      </c>
      <c r="L443" s="16"/>
      <c r="M443" s="16"/>
    </row>
    <row r="444" spans="2:13" x14ac:dyDescent="0.25">
      <c r="B444" s="33" t="s">
        <v>707</v>
      </c>
      <c r="C444" s="15" t="s">
        <v>999</v>
      </c>
      <c r="D444" s="15"/>
      <c r="E444" s="15"/>
      <c r="G444" s="15" t="s">
        <v>18</v>
      </c>
      <c r="H444" s="15"/>
      <c r="I444" s="15"/>
      <c r="J444">
        <v>1</v>
      </c>
      <c r="K444" s="16">
        <f t="shared" si="72"/>
        <v>0</v>
      </c>
      <c r="L444" s="16"/>
      <c r="M444" s="16"/>
    </row>
    <row r="445" spans="2:13" x14ac:dyDescent="0.25">
      <c r="B445" s="23" t="s">
        <v>710</v>
      </c>
      <c r="C445" s="15" t="s">
        <v>1000</v>
      </c>
      <c r="D445" s="15"/>
      <c r="E445" s="15"/>
      <c r="G445" s="15" t="s">
        <v>18</v>
      </c>
      <c r="H445" s="15"/>
      <c r="I445" s="15"/>
      <c r="J445">
        <v>1</v>
      </c>
      <c r="K445" s="16">
        <f t="shared" si="72"/>
        <v>0</v>
      </c>
      <c r="L445" s="16"/>
      <c r="M445" s="16"/>
    </row>
    <row r="446" spans="2:13" x14ac:dyDescent="0.25">
      <c r="B446" s="23" t="s">
        <v>710</v>
      </c>
      <c r="C446" s="15" t="s">
        <v>1001</v>
      </c>
      <c r="D446" s="15"/>
      <c r="E446" s="15"/>
      <c r="G446" s="15" t="s">
        <v>584</v>
      </c>
      <c r="H446" s="15"/>
      <c r="I446" s="15"/>
      <c r="J446">
        <v>1</v>
      </c>
      <c r="K446" s="16">
        <f t="shared" si="72"/>
        <v>10</v>
      </c>
      <c r="L446" s="16"/>
      <c r="M446" s="16"/>
    </row>
    <row r="447" spans="2:13" x14ac:dyDescent="0.25">
      <c r="B447" s="23" t="s">
        <v>1002</v>
      </c>
      <c r="C447" s="15" t="s">
        <v>1003</v>
      </c>
      <c r="D447" s="15"/>
      <c r="E447" s="15"/>
      <c r="G447" s="15" t="s">
        <v>18</v>
      </c>
      <c r="H447" s="15"/>
      <c r="I447" s="15"/>
      <c r="J447">
        <v>1</v>
      </c>
      <c r="K447" s="16">
        <f t="shared" si="72"/>
        <v>0</v>
      </c>
      <c r="L447" s="16"/>
      <c r="M447" s="16"/>
    </row>
    <row r="448" spans="2:13" x14ac:dyDescent="0.25">
      <c r="B448" s="33" t="s">
        <v>707</v>
      </c>
      <c r="C448" s="15" t="s">
        <v>1004</v>
      </c>
      <c r="D448" s="15"/>
      <c r="E448" s="15"/>
      <c r="G448" s="15" t="s">
        <v>1005</v>
      </c>
      <c r="H448" s="15"/>
      <c r="I448" s="15"/>
      <c r="J448">
        <v>1</v>
      </c>
      <c r="K448" s="16" t="str">
        <f>HEX2DEC(G448)/$J448&amp;" ("&amp;HEX2DEC(G448)/$J448-256*ROUNDDOWN(HEX2DEC(G448)/$J448/128,0)&amp;")"</f>
        <v>160 (-96)</v>
      </c>
      <c r="L448" s="16"/>
      <c r="M448" s="16"/>
    </row>
    <row r="449" spans="2:13" x14ac:dyDescent="0.25">
      <c r="B449" s="23" t="s">
        <v>1006</v>
      </c>
      <c r="C449" s="15" t="s">
        <v>1007</v>
      </c>
      <c r="D449" s="15"/>
      <c r="E449" s="15"/>
      <c r="G449" s="15" t="s">
        <v>1008</v>
      </c>
      <c r="H449" s="15"/>
      <c r="I449" s="15"/>
      <c r="J449">
        <v>1</v>
      </c>
      <c r="K449" s="16">
        <f t="shared" si="72"/>
        <v>176</v>
      </c>
      <c r="L449" s="16"/>
      <c r="M449" s="16"/>
    </row>
    <row r="450" spans="2:13" x14ac:dyDescent="0.25">
      <c r="B450" s="23" t="s">
        <v>1009</v>
      </c>
      <c r="C450" s="15" t="s">
        <v>1010</v>
      </c>
      <c r="D450" s="15"/>
      <c r="E450" s="15"/>
      <c r="G450" s="15" t="s">
        <v>18</v>
      </c>
      <c r="H450" s="15"/>
      <c r="I450" s="15"/>
      <c r="J450">
        <v>1</v>
      </c>
      <c r="K450" s="16">
        <f t="shared" si="72"/>
        <v>0</v>
      </c>
      <c r="L450" s="16"/>
      <c r="M450" s="16"/>
    </row>
    <row r="451" spans="2:13" x14ac:dyDescent="0.25">
      <c r="B451" s="23" t="s">
        <v>1011</v>
      </c>
      <c r="C451" s="15" t="s">
        <v>1012</v>
      </c>
      <c r="D451" s="15"/>
      <c r="E451" s="15"/>
      <c r="G451" s="15" t="s">
        <v>24</v>
      </c>
      <c r="H451" s="15"/>
      <c r="I451" s="15"/>
      <c r="J451">
        <v>1</v>
      </c>
      <c r="K451" s="16">
        <f t="shared" si="72"/>
        <v>1</v>
      </c>
      <c r="L451" s="16"/>
      <c r="M451" s="16"/>
    </row>
    <row r="452" spans="2:13" x14ac:dyDescent="0.25">
      <c r="B452" s="23" t="s">
        <v>1013</v>
      </c>
      <c r="C452" s="15" t="s">
        <v>1014</v>
      </c>
      <c r="D452" s="15"/>
      <c r="E452" s="15"/>
      <c r="G452" s="15" t="s">
        <v>26</v>
      </c>
      <c r="H452" s="15"/>
      <c r="I452" s="15"/>
      <c r="J452">
        <v>1</v>
      </c>
      <c r="K452" s="16">
        <f t="shared" si="72"/>
        <v>20</v>
      </c>
      <c r="L452" s="16"/>
      <c r="M452" s="16"/>
    </row>
    <row r="453" spans="2:13" x14ac:dyDescent="0.25">
      <c r="B453" s="23" t="s">
        <v>1015</v>
      </c>
      <c r="C453" s="15" t="s">
        <v>1016</v>
      </c>
      <c r="D453" s="15"/>
      <c r="E453" s="15"/>
      <c r="G453" s="15" t="s">
        <v>18</v>
      </c>
      <c r="H453" s="15"/>
      <c r="I453" s="15"/>
      <c r="J453">
        <v>1</v>
      </c>
      <c r="K453" s="16">
        <f t="shared" si="72"/>
        <v>0</v>
      </c>
      <c r="L453" s="16"/>
      <c r="M453" s="16"/>
    </row>
    <row r="454" spans="2:13" x14ac:dyDescent="0.25">
      <c r="B454" s="23" t="s">
        <v>1017</v>
      </c>
      <c r="C454" s="15" t="s">
        <v>1018</v>
      </c>
      <c r="D454" s="15"/>
      <c r="E454" s="15"/>
      <c r="G454" s="15" t="s">
        <v>18</v>
      </c>
      <c r="H454" s="15"/>
      <c r="I454" s="15"/>
      <c r="J454">
        <v>1</v>
      </c>
      <c r="K454" s="16">
        <f t="shared" si="72"/>
        <v>0</v>
      </c>
      <c r="L454" s="16"/>
      <c r="M454" s="16"/>
    </row>
    <row r="455" spans="2:13" x14ac:dyDescent="0.25">
      <c r="B455" s="23" t="s">
        <v>1019</v>
      </c>
      <c r="C455" s="15" t="s">
        <v>1020</v>
      </c>
      <c r="D455" s="15"/>
      <c r="E455" s="15"/>
      <c r="G455" s="15" t="s">
        <v>1021</v>
      </c>
      <c r="H455" s="15"/>
      <c r="I455" s="15"/>
      <c r="J455">
        <v>1</v>
      </c>
      <c r="K455" s="16">
        <f t="shared" si="72"/>
        <v>164</v>
      </c>
      <c r="L455" s="16"/>
      <c r="M455" s="16"/>
    </row>
    <row r="456" spans="2:13" x14ac:dyDescent="0.25">
      <c r="B456" s="23" t="s">
        <v>1022</v>
      </c>
      <c r="C456" s="15" t="s">
        <v>1023</v>
      </c>
      <c r="D456" s="15"/>
      <c r="E456" s="15"/>
      <c r="G456" s="15" t="s">
        <v>18</v>
      </c>
      <c r="H456" s="15"/>
      <c r="I456" s="15"/>
      <c r="J456">
        <v>1</v>
      </c>
      <c r="K456" s="16">
        <f t="shared" si="72"/>
        <v>0</v>
      </c>
      <c r="L456" s="16"/>
      <c r="M456" s="16"/>
    </row>
    <row r="457" spans="2:13" x14ac:dyDescent="0.25">
      <c r="B457" s="23" t="s">
        <v>1024</v>
      </c>
      <c r="C457" s="15" t="s">
        <v>1025</v>
      </c>
      <c r="D457" s="15"/>
      <c r="E457" s="15"/>
      <c r="G457" s="15" t="s">
        <v>18</v>
      </c>
      <c r="H457" s="15"/>
      <c r="I457" s="15"/>
      <c r="J457">
        <v>1</v>
      </c>
      <c r="K457" s="16">
        <f t="shared" si="72"/>
        <v>0</v>
      </c>
      <c r="L457" s="16"/>
      <c r="M457" s="16"/>
    </row>
    <row r="458" spans="2:13" x14ac:dyDescent="0.25">
      <c r="B458" s="23" t="s">
        <v>1026</v>
      </c>
      <c r="C458" s="15" t="s">
        <v>1027</v>
      </c>
      <c r="D458" s="15"/>
      <c r="E458" s="15"/>
      <c r="G458" s="15" t="s">
        <v>18</v>
      </c>
      <c r="H458" s="15"/>
      <c r="I458" s="15"/>
      <c r="J458">
        <v>1</v>
      </c>
      <c r="K458" s="16">
        <f t="shared" si="72"/>
        <v>0</v>
      </c>
      <c r="L458" s="16"/>
      <c r="M458" s="16"/>
    </row>
    <row r="459" spans="2:13" x14ac:dyDescent="0.25">
      <c r="B459" s="23" t="s">
        <v>1028</v>
      </c>
      <c r="C459" s="15" t="s">
        <v>1029</v>
      </c>
      <c r="D459" s="15"/>
      <c r="E459" s="15"/>
      <c r="G459" s="15" t="s">
        <v>24</v>
      </c>
      <c r="H459" s="15"/>
      <c r="I459" s="15"/>
      <c r="J459">
        <v>1</v>
      </c>
      <c r="K459" s="16">
        <f t="shared" si="72"/>
        <v>1</v>
      </c>
      <c r="L459" s="16"/>
      <c r="M459" s="16"/>
    </row>
    <row r="460" spans="2:13" x14ac:dyDescent="0.25">
      <c r="B460" s="23" t="s">
        <v>710</v>
      </c>
      <c r="C460" s="15" t="s">
        <v>1030</v>
      </c>
      <c r="D460" s="15"/>
      <c r="E460" s="15"/>
      <c r="G460" s="15" t="s">
        <v>18</v>
      </c>
      <c r="H460" s="15"/>
      <c r="I460" s="15"/>
      <c r="J460">
        <v>1</v>
      </c>
      <c r="K460" s="16">
        <f t="shared" si="72"/>
        <v>0</v>
      </c>
      <c r="L460" s="16"/>
      <c r="M460" s="16"/>
    </row>
    <row r="461" spans="2:13" x14ac:dyDescent="0.25">
      <c r="B461" s="23" t="s">
        <v>710</v>
      </c>
      <c r="C461" s="15" t="s">
        <v>1031</v>
      </c>
      <c r="D461" s="15"/>
      <c r="E461" s="15"/>
      <c r="G461" s="15" t="s">
        <v>18</v>
      </c>
      <c r="H461" s="15"/>
      <c r="I461" s="15"/>
      <c r="J461">
        <v>1</v>
      </c>
      <c r="K461" s="16">
        <f t="shared" si="72"/>
        <v>0</v>
      </c>
      <c r="L461" s="16"/>
      <c r="M461" s="16"/>
    </row>
    <row r="462" spans="2:13" x14ac:dyDescent="0.25">
      <c r="B462" s="23" t="s">
        <v>1032</v>
      </c>
      <c r="C462" s="15" t="s">
        <v>1033</v>
      </c>
      <c r="D462" s="15"/>
      <c r="E462" s="15"/>
      <c r="G462" s="15" t="s">
        <v>1034</v>
      </c>
      <c r="H462" s="15"/>
      <c r="I462" s="15"/>
      <c r="J462">
        <v>1</v>
      </c>
      <c r="K462" s="16">
        <f t="shared" si="72"/>
        <v>70</v>
      </c>
      <c r="L462" s="16"/>
      <c r="M462" s="16"/>
    </row>
    <row r="463" spans="2:13" x14ac:dyDescent="0.25">
      <c r="B463" s="23" t="s">
        <v>1035</v>
      </c>
      <c r="C463" s="15" t="s">
        <v>1036</v>
      </c>
      <c r="D463" s="15"/>
      <c r="E463" s="15"/>
      <c r="G463" s="15" t="s">
        <v>26</v>
      </c>
      <c r="H463" s="15"/>
      <c r="I463" s="15"/>
      <c r="J463">
        <v>1</v>
      </c>
      <c r="K463" s="16">
        <f t="shared" si="72"/>
        <v>20</v>
      </c>
      <c r="L463" s="16"/>
      <c r="M463" s="16"/>
    </row>
    <row r="464" spans="2:13" x14ac:dyDescent="0.25">
      <c r="B464" s="33" t="s">
        <v>707</v>
      </c>
      <c r="C464" s="15" t="s">
        <v>1037</v>
      </c>
      <c r="D464" s="15"/>
      <c r="E464" s="15"/>
      <c r="G464" s="15" t="s">
        <v>18</v>
      </c>
      <c r="H464" s="15"/>
      <c r="I464" s="15"/>
      <c r="J464">
        <v>1</v>
      </c>
      <c r="K464" s="16">
        <f t="shared" si="72"/>
        <v>0</v>
      </c>
      <c r="L464" s="16"/>
      <c r="M464" s="16"/>
    </row>
    <row r="465" spans="2:13" x14ac:dyDescent="0.25">
      <c r="B465" s="33" t="s">
        <v>707</v>
      </c>
      <c r="C465" s="15" t="s">
        <v>1038</v>
      </c>
      <c r="D465" s="15"/>
      <c r="E465" s="15"/>
      <c r="G465" s="15" t="s">
        <v>18</v>
      </c>
      <c r="H465" s="15"/>
      <c r="I465" s="15"/>
      <c r="J465">
        <v>1</v>
      </c>
      <c r="K465" s="16">
        <f t="shared" si="72"/>
        <v>0</v>
      </c>
      <c r="L465" s="16"/>
      <c r="M465" s="16"/>
    </row>
    <row r="466" spans="2:13" x14ac:dyDescent="0.25">
      <c r="B466" s="23" t="s">
        <v>1039</v>
      </c>
      <c r="C466" s="15" t="s">
        <v>1040</v>
      </c>
      <c r="D466" s="15"/>
      <c r="E466" s="15"/>
      <c r="G466" s="15" t="s">
        <v>1041</v>
      </c>
      <c r="H466" s="15"/>
      <c r="I466" s="15"/>
      <c r="J466">
        <v>1</v>
      </c>
      <c r="K466" s="16">
        <f t="shared" si="72"/>
        <v>9</v>
      </c>
      <c r="L466" s="16"/>
      <c r="M466" s="16"/>
    </row>
    <row r="467" spans="2:13" x14ac:dyDescent="0.25">
      <c r="B467" s="12"/>
      <c r="C467" s="15" t="s">
        <v>1042</v>
      </c>
      <c r="D467" s="15"/>
      <c r="E467" s="15"/>
      <c r="G467" s="15" t="s">
        <v>1043</v>
      </c>
      <c r="H467" s="15"/>
      <c r="I467" s="15"/>
      <c r="J467">
        <v>10</v>
      </c>
      <c r="K467" s="16"/>
      <c r="L467" s="16"/>
      <c r="M467" s="16"/>
    </row>
    <row r="468" spans="2:13" x14ac:dyDescent="0.25">
      <c r="B468" s="12"/>
      <c r="C468" s="15" t="s">
        <v>1044</v>
      </c>
      <c r="D468" s="15"/>
      <c r="E468" s="15"/>
      <c r="G468" s="15" t="s">
        <v>379</v>
      </c>
      <c r="H468" s="15"/>
      <c r="I468" s="15"/>
      <c r="J468">
        <v>10</v>
      </c>
      <c r="K468" s="16">
        <f t="shared" ref="K468:K474" si="73">HEX2DEC(G468)/$J468</f>
        <v>0.4</v>
      </c>
      <c r="L468" s="16"/>
      <c r="M468" s="16"/>
    </row>
    <row r="469" spans="2:13" x14ac:dyDescent="0.25">
      <c r="B469" s="12"/>
      <c r="C469" s="15" t="s">
        <v>1045</v>
      </c>
      <c r="D469" s="15"/>
      <c r="E469" s="15"/>
      <c r="G469" s="15" t="s">
        <v>130</v>
      </c>
      <c r="H469" s="15"/>
      <c r="I469" s="15"/>
      <c r="J469">
        <v>10</v>
      </c>
      <c r="K469" s="16">
        <f t="shared" si="73"/>
        <v>0.3</v>
      </c>
      <c r="L469" s="16"/>
      <c r="M469" s="16"/>
    </row>
    <row r="470" spans="2:13" x14ac:dyDescent="0.25">
      <c r="B470" s="12"/>
      <c r="C470" s="15" t="s">
        <v>1046</v>
      </c>
      <c r="D470" s="15"/>
      <c r="E470" s="15"/>
      <c r="G470" s="15" t="s">
        <v>437</v>
      </c>
      <c r="H470" s="15"/>
      <c r="I470" s="15"/>
      <c r="J470">
        <v>10</v>
      </c>
      <c r="K470" s="16">
        <f t="shared" si="73"/>
        <v>0.5</v>
      </c>
      <c r="L470" s="16"/>
      <c r="M470" s="16"/>
    </row>
    <row r="471" spans="2:13" x14ac:dyDescent="0.25">
      <c r="B471" s="12"/>
      <c r="C471" s="15" t="s">
        <v>1047</v>
      </c>
      <c r="D471" s="15"/>
      <c r="E471" s="15"/>
      <c r="G471" s="15" t="s">
        <v>814</v>
      </c>
      <c r="H471" s="15"/>
      <c r="I471" s="15"/>
      <c r="J471">
        <v>10</v>
      </c>
      <c r="K471" s="16">
        <f t="shared" si="73"/>
        <v>0.7</v>
      </c>
      <c r="L471" s="16"/>
      <c r="M471" s="16"/>
    </row>
    <row r="472" spans="2:13" x14ac:dyDescent="0.25">
      <c r="B472" s="12"/>
      <c r="C472" s="15" t="s">
        <v>1048</v>
      </c>
      <c r="D472" s="15"/>
      <c r="E472" s="15"/>
      <c r="G472" s="15" t="s">
        <v>584</v>
      </c>
      <c r="H472" s="15"/>
      <c r="I472" s="15"/>
      <c r="J472">
        <v>10</v>
      </c>
      <c r="K472" s="16">
        <f t="shared" si="73"/>
        <v>1</v>
      </c>
      <c r="L472" s="16"/>
      <c r="M472" s="16"/>
    </row>
    <row r="473" spans="2:13" x14ac:dyDescent="0.25">
      <c r="B473" s="12"/>
      <c r="C473" s="15" t="s">
        <v>1049</v>
      </c>
      <c r="D473" s="15"/>
      <c r="E473" s="15"/>
      <c r="G473" s="15" t="s">
        <v>437</v>
      </c>
      <c r="H473" s="15"/>
      <c r="I473" s="15"/>
      <c r="J473">
        <v>10</v>
      </c>
      <c r="K473" s="16">
        <f t="shared" si="73"/>
        <v>0.5</v>
      </c>
      <c r="L473" s="16"/>
      <c r="M473" s="16"/>
    </row>
    <row r="474" spans="2:13" x14ac:dyDescent="0.25">
      <c r="B474" s="12"/>
      <c r="C474" s="15" t="s">
        <v>1050</v>
      </c>
      <c r="D474" s="15"/>
      <c r="E474" s="15"/>
      <c r="G474" s="15" t="s">
        <v>814</v>
      </c>
      <c r="H474" s="15"/>
      <c r="I474" s="15"/>
      <c r="J474">
        <v>10</v>
      </c>
      <c r="K474" s="16">
        <f t="shared" si="73"/>
        <v>0.7</v>
      </c>
      <c r="L474" s="16"/>
      <c r="M474" s="16"/>
    </row>
    <row r="475" spans="2:13" x14ac:dyDescent="0.25">
      <c r="B475" s="36" t="s">
        <v>1051</v>
      </c>
      <c r="C475" s="15" t="s">
        <v>1052</v>
      </c>
      <c r="D475" s="15"/>
      <c r="E475" s="15"/>
      <c r="G475" s="15" t="s">
        <v>1053</v>
      </c>
      <c r="H475" s="15"/>
      <c r="I475" s="15"/>
      <c r="J475">
        <v>3600</v>
      </c>
      <c r="K475" s="16">
        <f t="shared" ref="K475" si="74">HEX2DEC(RIGHT(G475,2)&amp;MID(G475,5,2)&amp;MID(G475,3,2)&amp;LEFT(G475,2))/J475</f>
        <v>44931.171111111114</v>
      </c>
      <c r="L475" s="16"/>
      <c r="M475" s="16"/>
    </row>
    <row r="476" spans="2:13" x14ac:dyDescent="0.25">
      <c r="B476" s="12"/>
      <c r="C476" s="15" t="s">
        <v>1054</v>
      </c>
      <c r="D476" s="15"/>
      <c r="E476" s="15"/>
      <c r="G476" s="15" t="s">
        <v>379</v>
      </c>
      <c r="H476" s="15"/>
      <c r="I476" s="15"/>
      <c r="J476">
        <v>10</v>
      </c>
      <c r="K476" s="16">
        <f t="shared" ref="K476" si="75">HEX2DEC(G476)/$J476</f>
        <v>0.4</v>
      </c>
      <c r="L476" s="16"/>
      <c r="M476" s="16"/>
    </row>
    <row r="477" spans="2:13" x14ac:dyDescent="0.25">
      <c r="B477" s="12"/>
      <c r="C477" s="15" t="s">
        <v>1055</v>
      </c>
      <c r="D477" s="15"/>
      <c r="E477" s="15"/>
      <c r="G477" s="15" t="s">
        <v>1056</v>
      </c>
      <c r="H477" s="15"/>
      <c r="I477" s="15"/>
      <c r="J477">
        <v>10</v>
      </c>
      <c r="K477" s="16"/>
      <c r="L477" s="16"/>
      <c r="M477" s="16"/>
    </row>
    <row r="478" spans="2:13" x14ac:dyDescent="0.25">
      <c r="B478" s="23" t="s">
        <v>1057</v>
      </c>
      <c r="C478" s="15" t="s">
        <v>1058</v>
      </c>
      <c r="D478" s="15"/>
      <c r="E478" s="15"/>
      <c r="G478" s="15" t="s">
        <v>1059</v>
      </c>
      <c r="H478" s="15"/>
      <c r="I478" s="15"/>
      <c r="J478">
        <v>1</v>
      </c>
      <c r="K478" s="16">
        <f>HEX2DEC(G478)/J478</f>
        <v>19</v>
      </c>
      <c r="L478" s="16"/>
      <c r="M478" s="16"/>
    </row>
    <row r="479" spans="2:13" x14ac:dyDescent="0.25">
      <c r="B479" s="12"/>
      <c r="C479" s="15" t="s">
        <v>1060</v>
      </c>
      <c r="D479" s="15"/>
      <c r="E479" s="15"/>
      <c r="G479" s="15" t="s">
        <v>1061</v>
      </c>
      <c r="H479" s="15"/>
      <c r="I479" s="15"/>
      <c r="J479">
        <v>10</v>
      </c>
      <c r="K479" s="16">
        <f t="shared" ref="K479" si="76">HEX2DEC(G479)/$J479</f>
        <v>25.5</v>
      </c>
      <c r="L479" s="16"/>
      <c r="M479" s="16"/>
    </row>
    <row r="480" spans="2:13" x14ac:dyDescent="0.25">
      <c r="B480" s="12"/>
      <c r="C480" s="15" t="s">
        <v>1062</v>
      </c>
      <c r="D480" s="15"/>
      <c r="E480" s="15"/>
      <c r="G480" s="15" t="s">
        <v>1063</v>
      </c>
      <c r="H480" s="15"/>
      <c r="I480" s="15"/>
      <c r="J480">
        <v>10</v>
      </c>
      <c r="K480" s="16"/>
      <c r="L480" s="16"/>
      <c r="M480" s="16"/>
    </row>
    <row r="481" spans="2:13" x14ac:dyDescent="0.25">
      <c r="B481" s="12"/>
      <c r="C481" s="15" t="s">
        <v>1064</v>
      </c>
      <c r="D481" s="15"/>
      <c r="E481" s="15"/>
      <c r="G481" s="15" t="s">
        <v>18</v>
      </c>
      <c r="H481" s="15"/>
      <c r="I481" s="15"/>
      <c r="J481">
        <v>10</v>
      </c>
      <c r="K481" s="16">
        <f t="shared" ref="K481:K540" si="77">HEX2DEC(G481)/$J481</f>
        <v>0</v>
      </c>
      <c r="L481" s="16"/>
      <c r="M481" s="16"/>
    </row>
    <row r="482" spans="2:13" x14ac:dyDescent="0.25">
      <c r="B482" s="12"/>
      <c r="C482" s="15" t="s">
        <v>1065</v>
      </c>
      <c r="D482" s="15"/>
      <c r="E482" s="15"/>
      <c r="G482" s="15" t="s">
        <v>18</v>
      </c>
      <c r="H482" s="15"/>
      <c r="I482" s="15"/>
      <c r="J482">
        <v>10</v>
      </c>
      <c r="K482" s="16">
        <f t="shared" si="77"/>
        <v>0</v>
      </c>
      <c r="L482" s="16"/>
      <c r="M482" s="16"/>
    </row>
    <row r="483" spans="2:13" x14ac:dyDescent="0.25">
      <c r="B483" s="12"/>
      <c r="C483" s="15" t="s">
        <v>1066</v>
      </c>
      <c r="D483" s="15"/>
      <c r="E483" s="15"/>
      <c r="G483" s="15" t="s">
        <v>1067</v>
      </c>
      <c r="H483" s="15"/>
      <c r="I483" s="15"/>
      <c r="J483">
        <v>10</v>
      </c>
      <c r="K483" s="16">
        <f t="shared" si="77"/>
        <v>6.2</v>
      </c>
      <c r="L483" s="16"/>
      <c r="M483" s="16"/>
    </row>
    <row r="484" spans="2:13" x14ac:dyDescent="0.25">
      <c r="B484" s="12"/>
      <c r="C484" s="15" t="s">
        <v>1068</v>
      </c>
      <c r="D484" s="15"/>
      <c r="E484" s="15"/>
      <c r="G484" s="15" t="s">
        <v>80</v>
      </c>
      <c r="H484" s="15"/>
      <c r="I484" s="15"/>
      <c r="J484">
        <v>10</v>
      </c>
      <c r="K484" s="16">
        <f t="shared" si="77"/>
        <v>0.2</v>
      </c>
      <c r="L484" s="16"/>
      <c r="M484" s="16"/>
    </row>
    <row r="485" spans="2:13" x14ac:dyDescent="0.25">
      <c r="B485" s="12"/>
      <c r="C485" s="15" t="s">
        <v>1069</v>
      </c>
      <c r="D485" s="15"/>
      <c r="E485" s="15"/>
      <c r="G485" s="15" t="s">
        <v>579</v>
      </c>
      <c r="H485" s="15"/>
      <c r="I485" s="15"/>
      <c r="J485">
        <v>10</v>
      </c>
      <c r="K485" s="16">
        <f t="shared" si="77"/>
        <v>5.5</v>
      </c>
      <c r="L485" s="16"/>
      <c r="M485" s="16"/>
    </row>
    <row r="486" spans="2:13" x14ac:dyDescent="0.25">
      <c r="B486" s="12"/>
      <c r="C486" s="15" t="s">
        <v>1070</v>
      </c>
      <c r="D486" s="15"/>
      <c r="E486" s="15"/>
      <c r="G486" s="15" t="s">
        <v>854</v>
      </c>
      <c r="H486" s="15"/>
      <c r="I486" s="15"/>
      <c r="J486">
        <v>10</v>
      </c>
      <c r="K486" s="16">
        <f t="shared" si="77"/>
        <v>3</v>
      </c>
      <c r="L486" s="16"/>
      <c r="M486" s="16"/>
    </row>
    <row r="487" spans="2:13" x14ac:dyDescent="0.25">
      <c r="B487" s="12"/>
      <c r="C487" s="15" t="s">
        <v>1071</v>
      </c>
      <c r="D487" s="15"/>
      <c r="E487" s="15"/>
      <c r="G487" s="15" t="s">
        <v>579</v>
      </c>
      <c r="H487" s="15"/>
      <c r="I487" s="15"/>
      <c r="J487">
        <v>10</v>
      </c>
      <c r="K487" s="16">
        <f t="shared" si="77"/>
        <v>5.5</v>
      </c>
      <c r="L487" s="16"/>
      <c r="M487" s="16"/>
    </row>
    <row r="488" spans="2:13" x14ac:dyDescent="0.25">
      <c r="B488" s="12"/>
      <c r="C488" s="15" t="s">
        <v>1072</v>
      </c>
      <c r="D488" s="15"/>
      <c r="E488" s="15"/>
      <c r="G488" s="15" t="s">
        <v>854</v>
      </c>
      <c r="H488" s="15"/>
      <c r="I488" s="15"/>
      <c r="J488">
        <v>10</v>
      </c>
      <c r="K488" s="16">
        <f t="shared" si="77"/>
        <v>3</v>
      </c>
      <c r="L488" s="16"/>
      <c r="M488" s="16"/>
    </row>
    <row r="489" spans="2:13" x14ac:dyDescent="0.25">
      <c r="B489" s="12"/>
      <c r="C489" s="15" t="s">
        <v>1073</v>
      </c>
      <c r="D489" s="15"/>
      <c r="E489" s="15"/>
      <c r="G489" s="15" t="s">
        <v>1074</v>
      </c>
      <c r="H489" s="15"/>
      <c r="I489" s="15"/>
      <c r="J489">
        <v>10</v>
      </c>
      <c r="K489" s="16">
        <f t="shared" si="77"/>
        <v>7.4</v>
      </c>
      <c r="L489" s="16"/>
      <c r="M489" s="16"/>
    </row>
    <row r="490" spans="2:13" x14ac:dyDescent="0.25">
      <c r="B490" s="12"/>
      <c r="C490" s="15" t="s">
        <v>1075</v>
      </c>
      <c r="D490" s="15"/>
      <c r="E490" s="15"/>
      <c r="G490" s="15" t="s">
        <v>26</v>
      </c>
      <c r="H490" s="15"/>
      <c r="I490" s="15"/>
      <c r="J490">
        <v>10</v>
      </c>
      <c r="K490" s="16">
        <f t="shared" si="77"/>
        <v>2</v>
      </c>
      <c r="L490" s="16"/>
      <c r="M490" s="16"/>
    </row>
    <row r="491" spans="2:13" x14ac:dyDescent="0.25">
      <c r="B491" s="12"/>
      <c r="C491" s="15" t="s">
        <v>1076</v>
      </c>
      <c r="D491" s="15"/>
      <c r="E491" s="15"/>
      <c r="G491" s="15" t="s">
        <v>1077</v>
      </c>
      <c r="H491" s="15"/>
      <c r="I491" s="15"/>
      <c r="J491">
        <v>10</v>
      </c>
      <c r="K491" s="16">
        <f t="shared" si="77"/>
        <v>6.8</v>
      </c>
      <c r="L491" s="16"/>
      <c r="M491" s="16"/>
    </row>
    <row r="492" spans="2:13" x14ac:dyDescent="0.25">
      <c r="B492" s="12"/>
      <c r="C492" s="15" t="s">
        <v>1078</v>
      </c>
      <c r="D492" s="15"/>
      <c r="E492" s="15"/>
      <c r="G492" s="15" t="s">
        <v>584</v>
      </c>
      <c r="H492" s="15"/>
      <c r="I492" s="15"/>
      <c r="J492">
        <v>10</v>
      </c>
      <c r="K492" s="16">
        <f t="shared" si="77"/>
        <v>1</v>
      </c>
      <c r="L492" s="16"/>
      <c r="M492" s="16"/>
    </row>
    <row r="493" spans="2:13" x14ac:dyDescent="0.25">
      <c r="B493" s="12"/>
      <c r="C493" s="15" t="s">
        <v>1079</v>
      </c>
      <c r="D493" s="15"/>
      <c r="E493" s="15"/>
      <c r="G493" s="15" t="s">
        <v>1080</v>
      </c>
      <c r="H493" s="15"/>
      <c r="I493" s="15"/>
      <c r="J493">
        <v>10</v>
      </c>
      <c r="K493" s="16">
        <f t="shared" si="77"/>
        <v>9.3000000000000007</v>
      </c>
      <c r="L493" s="16"/>
      <c r="M493" s="16"/>
    </row>
    <row r="494" spans="2:13" x14ac:dyDescent="0.25">
      <c r="B494" s="12"/>
      <c r="C494" s="15" t="s">
        <v>1081</v>
      </c>
      <c r="D494" s="15"/>
      <c r="E494" s="15"/>
      <c r="G494" s="15" t="s">
        <v>1034</v>
      </c>
      <c r="H494" s="15"/>
      <c r="I494" s="15"/>
      <c r="J494">
        <v>10</v>
      </c>
      <c r="K494" s="16">
        <f t="shared" si="77"/>
        <v>7</v>
      </c>
      <c r="L494" s="16"/>
      <c r="M494" s="16"/>
    </row>
    <row r="495" spans="2:13" x14ac:dyDescent="0.25">
      <c r="B495" s="12"/>
      <c r="C495" s="15" t="s">
        <v>1082</v>
      </c>
      <c r="D495" s="15"/>
      <c r="E495" s="15"/>
      <c r="G495" s="15" t="s">
        <v>499</v>
      </c>
      <c r="H495" s="15"/>
      <c r="I495" s="15"/>
      <c r="J495">
        <v>10</v>
      </c>
      <c r="K495" s="16">
        <f t="shared" si="77"/>
        <v>1.2</v>
      </c>
      <c r="L495" s="16"/>
      <c r="M495" s="16"/>
    </row>
    <row r="496" spans="2:13" x14ac:dyDescent="0.25">
      <c r="B496" s="12"/>
      <c r="C496" s="15" t="s">
        <v>1083</v>
      </c>
      <c r="D496" s="15"/>
      <c r="E496" s="15"/>
      <c r="G496" s="15" t="s">
        <v>379</v>
      </c>
      <c r="H496" s="15"/>
      <c r="I496" s="15"/>
      <c r="J496">
        <v>10</v>
      </c>
      <c r="K496" s="16">
        <f t="shared" si="77"/>
        <v>0.4</v>
      </c>
      <c r="L496" s="16"/>
      <c r="M496" s="16"/>
    </row>
    <row r="497" spans="2:13" x14ac:dyDescent="0.25">
      <c r="B497" s="12"/>
      <c r="C497" s="15" t="s">
        <v>1084</v>
      </c>
      <c r="D497" s="15"/>
      <c r="E497" s="15"/>
      <c r="G497" s="15" t="s">
        <v>602</v>
      </c>
      <c r="H497" s="15"/>
      <c r="I497" s="15"/>
      <c r="J497">
        <v>10</v>
      </c>
      <c r="K497" s="16">
        <f t="shared" si="77"/>
        <v>0.8</v>
      </c>
      <c r="L497" s="16"/>
      <c r="M497" s="16"/>
    </row>
    <row r="498" spans="2:13" x14ac:dyDescent="0.25">
      <c r="B498" s="12"/>
      <c r="C498" s="15" t="s">
        <v>1085</v>
      </c>
      <c r="D498" s="15"/>
      <c r="E498" s="15"/>
      <c r="G498" s="15" t="s">
        <v>854</v>
      </c>
      <c r="H498" s="15"/>
      <c r="I498" s="15"/>
      <c r="J498">
        <v>10</v>
      </c>
      <c r="K498" s="16">
        <f t="shared" si="77"/>
        <v>3</v>
      </c>
      <c r="L498" s="16"/>
      <c r="M498" s="16"/>
    </row>
    <row r="499" spans="2:13" x14ac:dyDescent="0.25">
      <c r="B499" s="12"/>
      <c r="C499" s="15" t="s">
        <v>1086</v>
      </c>
      <c r="D499" s="15"/>
      <c r="E499" s="15"/>
      <c r="G499" s="15" t="s">
        <v>379</v>
      </c>
      <c r="H499" s="15"/>
      <c r="I499" s="15"/>
      <c r="J499">
        <v>10</v>
      </c>
      <c r="K499" s="16">
        <f t="shared" si="77"/>
        <v>0.4</v>
      </c>
      <c r="L499" s="16"/>
      <c r="M499" s="16"/>
    </row>
    <row r="500" spans="2:13" x14ac:dyDescent="0.25">
      <c r="B500" s="12"/>
      <c r="C500" s="15" t="s">
        <v>1087</v>
      </c>
      <c r="D500" s="15"/>
      <c r="E500" s="15"/>
      <c r="G500" s="15" t="s">
        <v>437</v>
      </c>
      <c r="H500" s="15"/>
      <c r="I500" s="15"/>
      <c r="J500">
        <v>10</v>
      </c>
      <c r="K500" s="16">
        <f t="shared" si="77"/>
        <v>0.5</v>
      </c>
      <c r="L500" s="16"/>
      <c r="M500" s="16"/>
    </row>
    <row r="501" spans="2:13" x14ac:dyDescent="0.25">
      <c r="B501" s="12"/>
      <c r="C501" s="15" t="s">
        <v>1088</v>
      </c>
      <c r="D501" s="15"/>
      <c r="E501" s="15"/>
      <c r="G501" s="15" t="s">
        <v>379</v>
      </c>
      <c r="H501" s="15"/>
      <c r="I501" s="15"/>
      <c r="J501">
        <v>10</v>
      </c>
      <c r="K501" s="16">
        <f t="shared" si="77"/>
        <v>0.4</v>
      </c>
      <c r="L501" s="16"/>
      <c r="M501" s="16"/>
    </row>
    <row r="502" spans="2:13" x14ac:dyDescent="0.25">
      <c r="B502" s="12"/>
      <c r="C502" s="15" t="s">
        <v>1089</v>
      </c>
      <c r="D502" s="15"/>
      <c r="E502" s="15"/>
      <c r="G502" s="15" t="s">
        <v>854</v>
      </c>
      <c r="H502" s="15"/>
      <c r="I502" s="15"/>
      <c r="J502">
        <v>10</v>
      </c>
      <c r="K502" s="16">
        <f t="shared" si="77"/>
        <v>3</v>
      </c>
      <c r="L502" s="16"/>
      <c r="M502" s="16"/>
    </row>
    <row r="503" spans="2:13" x14ac:dyDescent="0.25">
      <c r="B503" s="12"/>
      <c r="C503" s="15" t="s">
        <v>1090</v>
      </c>
      <c r="D503" s="15"/>
      <c r="E503" s="15"/>
      <c r="G503" s="15" t="s">
        <v>26</v>
      </c>
      <c r="H503" s="15"/>
      <c r="I503" s="15"/>
      <c r="J503">
        <v>10</v>
      </c>
      <c r="K503" s="16">
        <f t="shared" si="77"/>
        <v>2</v>
      </c>
      <c r="L503" s="16"/>
      <c r="M503" s="16"/>
    </row>
    <row r="504" spans="2:13" x14ac:dyDescent="0.25">
      <c r="B504" s="12"/>
      <c r="C504" s="15" t="s">
        <v>1091</v>
      </c>
      <c r="D504" s="15"/>
      <c r="E504" s="15"/>
      <c r="G504" s="15" t="s">
        <v>748</v>
      </c>
      <c r="H504" s="15"/>
      <c r="I504" s="15"/>
      <c r="J504">
        <v>10</v>
      </c>
      <c r="K504" s="16">
        <f t="shared" si="77"/>
        <v>6.3</v>
      </c>
      <c r="L504" s="16"/>
      <c r="M504" s="16"/>
    </row>
    <row r="505" spans="2:13" x14ac:dyDescent="0.25">
      <c r="B505" s="12"/>
      <c r="C505" s="15" t="s">
        <v>1092</v>
      </c>
      <c r="D505" s="15"/>
      <c r="E505" s="15"/>
      <c r="G505" s="15" t="s">
        <v>1093</v>
      </c>
      <c r="H505" s="15"/>
      <c r="I505" s="15"/>
      <c r="J505">
        <v>10</v>
      </c>
      <c r="K505" s="16">
        <f t="shared" si="77"/>
        <v>7.1</v>
      </c>
      <c r="L505" s="16"/>
      <c r="M505" s="16"/>
    </row>
    <row r="506" spans="2:13" x14ac:dyDescent="0.25">
      <c r="B506" s="12"/>
      <c r="C506" s="15" t="s">
        <v>1094</v>
      </c>
      <c r="D506" s="15"/>
      <c r="E506" s="15"/>
      <c r="G506" s="15" t="s">
        <v>645</v>
      </c>
      <c r="H506" s="15"/>
      <c r="I506" s="15"/>
      <c r="J506">
        <v>10</v>
      </c>
      <c r="K506" s="16">
        <f t="shared" si="77"/>
        <v>0.6</v>
      </c>
      <c r="L506" s="16"/>
      <c r="M506" s="16"/>
    </row>
    <row r="507" spans="2:13" x14ac:dyDescent="0.25">
      <c r="B507" s="12"/>
      <c r="C507" s="15" t="s">
        <v>1095</v>
      </c>
      <c r="D507" s="15"/>
      <c r="E507" s="15"/>
      <c r="G507" s="15" t="s">
        <v>18</v>
      </c>
      <c r="H507" s="15"/>
      <c r="I507" s="15"/>
      <c r="J507">
        <v>10</v>
      </c>
      <c r="K507" s="16">
        <f t="shared" si="77"/>
        <v>0</v>
      </c>
      <c r="L507" s="16"/>
      <c r="M507" s="16"/>
    </row>
    <row r="508" spans="2:13" x14ac:dyDescent="0.25">
      <c r="B508" s="12"/>
      <c r="C508" s="15" t="s">
        <v>1096</v>
      </c>
      <c r="D508" s="15"/>
      <c r="E508" s="15"/>
      <c r="G508" s="15" t="s">
        <v>18</v>
      </c>
      <c r="H508" s="15"/>
      <c r="I508" s="15"/>
      <c r="J508">
        <v>10</v>
      </c>
      <c r="K508" s="16">
        <f t="shared" si="77"/>
        <v>0</v>
      </c>
      <c r="L508" s="16"/>
      <c r="M508" s="16"/>
    </row>
    <row r="509" spans="2:13" x14ac:dyDescent="0.25">
      <c r="B509" s="12"/>
      <c r="C509" s="15" t="s">
        <v>1097</v>
      </c>
      <c r="D509" s="15"/>
      <c r="E509" s="15"/>
      <c r="G509" s="15" t="s">
        <v>18</v>
      </c>
      <c r="H509" s="15"/>
      <c r="I509" s="15"/>
      <c r="J509">
        <v>10</v>
      </c>
      <c r="K509" s="16">
        <f t="shared" si="77"/>
        <v>0</v>
      </c>
      <c r="L509" s="16"/>
      <c r="M509" s="16"/>
    </row>
    <row r="510" spans="2:13" x14ac:dyDescent="0.25">
      <c r="B510" s="12"/>
      <c r="C510" s="15" t="s">
        <v>1098</v>
      </c>
      <c r="D510" s="15"/>
      <c r="E510" s="15"/>
      <c r="G510" s="15" t="s">
        <v>18</v>
      </c>
      <c r="H510" s="15"/>
      <c r="I510" s="15"/>
      <c r="J510">
        <v>10</v>
      </c>
      <c r="K510" s="16">
        <f t="shared" si="77"/>
        <v>0</v>
      </c>
      <c r="L510" s="16"/>
      <c r="M510" s="16"/>
    </row>
    <row r="511" spans="2:13" x14ac:dyDescent="0.25">
      <c r="B511" s="12"/>
      <c r="C511" s="15" t="s">
        <v>1099</v>
      </c>
      <c r="D511" s="15"/>
      <c r="E511" s="15"/>
      <c r="G511" s="15" t="s">
        <v>18</v>
      </c>
      <c r="H511" s="15"/>
      <c r="I511" s="15"/>
      <c r="J511">
        <v>10</v>
      </c>
      <c r="K511" s="16">
        <f t="shared" si="77"/>
        <v>0</v>
      </c>
      <c r="L511" s="16"/>
      <c r="M511" s="16"/>
    </row>
    <row r="512" spans="2:13" x14ac:dyDescent="0.25">
      <c r="B512" s="12"/>
      <c r="C512" s="15" t="s">
        <v>1100</v>
      </c>
      <c r="D512" s="15"/>
      <c r="E512" s="15"/>
      <c r="G512" s="15" t="s">
        <v>437</v>
      </c>
      <c r="H512" s="15"/>
      <c r="I512" s="15"/>
      <c r="J512">
        <v>10</v>
      </c>
      <c r="K512" s="16">
        <f t="shared" si="77"/>
        <v>0.5</v>
      </c>
      <c r="L512" s="16"/>
      <c r="M512" s="16"/>
    </row>
    <row r="513" spans="2:13" x14ac:dyDescent="0.25">
      <c r="B513" s="12"/>
      <c r="C513" s="15" t="s">
        <v>1101</v>
      </c>
      <c r="D513" s="15"/>
      <c r="E513" s="15"/>
      <c r="G513" s="15" t="s">
        <v>437</v>
      </c>
      <c r="H513" s="15"/>
      <c r="I513" s="15"/>
      <c r="J513">
        <v>10</v>
      </c>
      <c r="K513" s="16">
        <f t="shared" si="77"/>
        <v>0.5</v>
      </c>
      <c r="L513" s="16"/>
      <c r="M513" s="16"/>
    </row>
    <row r="514" spans="2:13" x14ac:dyDescent="0.25">
      <c r="B514" s="12"/>
      <c r="C514" s="15" t="s">
        <v>1102</v>
      </c>
      <c r="D514" s="15"/>
      <c r="E514" s="15"/>
      <c r="G514" s="15" t="s">
        <v>26</v>
      </c>
      <c r="H514" s="15"/>
      <c r="I514" s="15"/>
      <c r="J514">
        <v>10</v>
      </c>
      <c r="K514" s="16">
        <f t="shared" si="77"/>
        <v>2</v>
      </c>
      <c r="L514" s="16"/>
      <c r="M514" s="16"/>
    </row>
    <row r="515" spans="2:13" x14ac:dyDescent="0.25">
      <c r="B515" s="12"/>
      <c r="C515" s="15" t="s">
        <v>1103</v>
      </c>
      <c r="D515" s="15"/>
      <c r="E515" s="15"/>
      <c r="G515" s="15" t="s">
        <v>1104</v>
      </c>
      <c r="H515" s="15"/>
      <c r="I515" s="15"/>
      <c r="J515">
        <v>10</v>
      </c>
      <c r="K515" s="16">
        <f t="shared" si="77"/>
        <v>2.4</v>
      </c>
      <c r="L515" s="16"/>
      <c r="M515" s="16"/>
    </row>
    <row r="516" spans="2:13" x14ac:dyDescent="0.25">
      <c r="B516" s="12"/>
      <c r="C516" s="15" t="s">
        <v>1105</v>
      </c>
      <c r="D516" s="15"/>
      <c r="E516" s="15"/>
      <c r="G516" s="15" t="s">
        <v>1034</v>
      </c>
      <c r="H516" s="15"/>
      <c r="I516" s="15"/>
      <c r="J516">
        <v>10</v>
      </c>
      <c r="K516" s="16">
        <f t="shared" si="77"/>
        <v>7</v>
      </c>
      <c r="L516" s="16"/>
      <c r="M516" s="16"/>
    </row>
    <row r="517" spans="2:13" x14ac:dyDescent="0.25">
      <c r="B517" s="12"/>
      <c r="C517" s="15" t="s">
        <v>1106</v>
      </c>
      <c r="D517" s="15"/>
      <c r="E517" s="15"/>
      <c r="G517" s="15" t="s">
        <v>537</v>
      </c>
      <c r="H517" s="15"/>
      <c r="I517" s="15"/>
      <c r="J517">
        <v>10</v>
      </c>
      <c r="K517" s="16">
        <f t="shared" si="77"/>
        <v>4</v>
      </c>
      <c r="L517" s="16"/>
      <c r="M517" s="16"/>
    </row>
    <row r="518" spans="2:13" x14ac:dyDescent="0.25">
      <c r="B518" s="12"/>
      <c r="C518" s="15" t="s">
        <v>1107</v>
      </c>
      <c r="D518" s="15"/>
      <c r="E518" s="15"/>
      <c r="G518" s="15" t="s">
        <v>186</v>
      </c>
      <c r="H518" s="15"/>
      <c r="I518" s="15"/>
      <c r="J518">
        <v>10</v>
      </c>
      <c r="K518" s="16">
        <f t="shared" si="77"/>
        <v>6</v>
      </c>
      <c r="L518" s="16"/>
      <c r="M518" s="16"/>
    </row>
    <row r="519" spans="2:13" x14ac:dyDescent="0.25">
      <c r="B519" s="12"/>
      <c r="C519" s="15" t="s">
        <v>1108</v>
      </c>
      <c r="D519" s="15"/>
      <c r="E519" s="15"/>
      <c r="G519" s="15" t="s">
        <v>18</v>
      </c>
      <c r="H519" s="15"/>
      <c r="I519" s="15"/>
      <c r="J519">
        <v>10</v>
      </c>
      <c r="K519" s="16">
        <f t="shared" si="77"/>
        <v>0</v>
      </c>
      <c r="L519" s="16"/>
      <c r="M519" s="16"/>
    </row>
    <row r="520" spans="2:13" x14ac:dyDescent="0.25">
      <c r="B520" s="12"/>
      <c r="C520" s="15" t="s">
        <v>1109</v>
      </c>
      <c r="D520" s="15"/>
      <c r="E520" s="15"/>
      <c r="G520" s="15" t="s">
        <v>18</v>
      </c>
      <c r="H520" s="15"/>
      <c r="I520" s="15"/>
      <c r="J520">
        <v>10</v>
      </c>
      <c r="K520" s="16">
        <f t="shared" si="77"/>
        <v>0</v>
      </c>
      <c r="L520" s="16"/>
      <c r="M520" s="16"/>
    </row>
    <row r="521" spans="2:13" x14ac:dyDescent="0.25">
      <c r="B521" s="12"/>
      <c r="C521" s="15" t="s">
        <v>1110</v>
      </c>
      <c r="D521" s="15"/>
      <c r="E521" s="15"/>
      <c r="G521" s="15" t="s">
        <v>18</v>
      </c>
      <c r="H521" s="15"/>
      <c r="I521" s="15"/>
      <c r="J521">
        <v>10</v>
      </c>
      <c r="K521" s="16">
        <f t="shared" si="77"/>
        <v>0</v>
      </c>
      <c r="L521" s="16"/>
      <c r="M521" s="16"/>
    </row>
    <row r="522" spans="2:13" x14ac:dyDescent="0.25">
      <c r="B522" s="12"/>
      <c r="C522" s="15" t="s">
        <v>1111</v>
      </c>
      <c r="D522" s="15"/>
      <c r="E522" s="15"/>
      <c r="G522" s="15" t="s">
        <v>18</v>
      </c>
      <c r="H522" s="15"/>
      <c r="I522" s="15"/>
      <c r="J522">
        <v>10</v>
      </c>
      <c r="K522" s="16">
        <f t="shared" si="77"/>
        <v>0</v>
      </c>
      <c r="L522" s="16"/>
      <c r="M522" s="16"/>
    </row>
    <row r="523" spans="2:13" x14ac:dyDescent="0.25">
      <c r="B523" s="12"/>
      <c r="C523" s="15" t="s">
        <v>1112</v>
      </c>
      <c r="D523" s="15"/>
      <c r="E523" s="15"/>
      <c r="G523" s="15" t="s">
        <v>204</v>
      </c>
      <c r="H523" s="15"/>
      <c r="I523" s="15"/>
      <c r="J523">
        <v>10</v>
      </c>
      <c r="K523" s="16">
        <f t="shared" si="77"/>
        <v>5</v>
      </c>
      <c r="L523" s="16"/>
      <c r="M523" s="16"/>
    </row>
    <row r="524" spans="2:13" x14ac:dyDescent="0.25">
      <c r="B524" s="12"/>
      <c r="C524" s="15" t="s">
        <v>1113</v>
      </c>
      <c r="D524" s="15"/>
      <c r="E524" s="15"/>
      <c r="G524" s="15" t="s">
        <v>186</v>
      </c>
      <c r="H524" s="15"/>
      <c r="I524" s="15"/>
      <c r="J524">
        <v>10</v>
      </c>
      <c r="K524" s="16">
        <f t="shared" si="77"/>
        <v>6</v>
      </c>
      <c r="L524" s="16"/>
      <c r="M524" s="16"/>
    </row>
    <row r="525" spans="2:13" x14ac:dyDescent="0.25">
      <c r="B525" s="12"/>
      <c r="C525" s="15" t="s">
        <v>1114</v>
      </c>
      <c r="D525" s="15"/>
      <c r="E525" s="15"/>
      <c r="G525" s="15" t="s">
        <v>379</v>
      </c>
      <c r="H525" s="15"/>
      <c r="I525" s="15"/>
      <c r="J525">
        <v>10</v>
      </c>
      <c r="K525" s="16">
        <f t="shared" si="77"/>
        <v>0.4</v>
      </c>
      <c r="L525" s="16"/>
      <c r="M525" s="16"/>
    </row>
    <row r="526" spans="2:13" x14ac:dyDescent="0.25">
      <c r="B526" s="12"/>
      <c r="C526" s="15" t="s">
        <v>1115</v>
      </c>
      <c r="D526" s="15"/>
      <c r="E526" s="15"/>
      <c r="G526" s="15" t="s">
        <v>602</v>
      </c>
      <c r="H526" s="15"/>
      <c r="I526" s="15"/>
      <c r="J526">
        <v>10</v>
      </c>
      <c r="K526" s="16">
        <f t="shared" si="77"/>
        <v>0.8</v>
      </c>
      <c r="L526" s="16"/>
      <c r="M526" s="16"/>
    </row>
    <row r="527" spans="2:13" x14ac:dyDescent="0.25">
      <c r="B527" s="12"/>
      <c r="C527" s="15" t="s">
        <v>1116</v>
      </c>
      <c r="D527" s="15"/>
      <c r="E527" s="15"/>
      <c r="G527" s="15" t="s">
        <v>854</v>
      </c>
      <c r="H527" s="15"/>
      <c r="I527" s="15"/>
      <c r="J527">
        <v>10</v>
      </c>
      <c r="K527" s="16">
        <f t="shared" si="77"/>
        <v>3</v>
      </c>
      <c r="L527" s="16"/>
      <c r="M527" s="16"/>
    </row>
    <row r="528" spans="2:13" x14ac:dyDescent="0.25">
      <c r="B528" s="12"/>
      <c r="C528" s="15" t="s">
        <v>1117</v>
      </c>
      <c r="D528" s="15"/>
      <c r="E528" s="15"/>
      <c r="G528" s="15" t="s">
        <v>537</v>
      </c>
      <c r="H528" s="15"/>
      <c r="I528" s="15"/>
      <c r="J528">
        <v>10</v>
      </c>
      <c r="K528" s="16">
        <f t="shared" si="77"/>
        <v>4</v>
      </c>
      <c r="L528" s="16"/>
      <c r="M528" s="16"/>
    </row>
    <row r="529" spans="2:13" x14ac:dyDescent="0.25">
      <c r="B529" s="12"/>
      <c r="C529" s="15" t="s">
        <v>1118</v>
      </c>
      <c r="D529" s="15"/>
      <c r="E529" s="15"/>
      <c r="G529" s="15" t="s">
        <v>579</v>
      </c>
      <c r="H529" s="15"/>
      <c r="I529" s="15"/>
      <c r="J529">
        <v>10</v>
      </c>
      <c r="K529" s="16">
        <f t="shared" si="77"/>
        <v>5.5</v>
      </c>
      <c r="L529" s="16"/>
      <c r="M529" s="16"/>
    </row>
    <row r="530" spans="2:13" x14ac:dyDescent="0.25">
      <c r="B530" s="12"/>
      <c r="C530" s="15" t="s">
        <v>1119</v>
      </c>
      <c r="D530" s="15"/>
      <c r="E530" s="15"/>
      <c r="G530" s="15" t="s">
        <v>18</v>
      </c>
      <c r="H530" s="15"/>
      <c r="I530" s="15"/>
      <c r="J530">
        <v>10</v>
      </c>
      <c r="K530" s="16">
        <f t="shared" si="77"/>
        <v>0</v>
      </c>
      <c r="L530" s="16"/>
      <c r="M530" s="16"/>
    </row>
    <row r="531" spans="2:13" x14ac:dyDescent="0.25">
      <c r="B531" s="12"/>
      <c r="C531" s="15" t="s">
        <v>1120</v>
      </c>
      <c r="D531" s="15"/>
      <c r="E531" s="15"/>
      <c r="G531" s="15" t="s">
        <v>130</v>
      </c>
      <c r="H531" s="15"/>
      <c r="I531" s="15"/>
      <c r="J531">
        <v>10</v>
      </c>
      <c r="K531" s="16">
        <f t="shared" si="77"/>
        <v>0.3</v>
      </c>
      <c r="L531" s="16"/>
      <c r="M531" s="16"/>
    </row>
    <row r="532" spans="2:13" x14ac:dyDescent="0.25">
      <c r="B532" s="12"/>
      <c r="C532" s="15" t="s">
        <v>1121</v>
      </c>
      <c r="D532" s="15"/>
      <c r="E532" s="15"/>
      <c r="G532" s="15" t="s">
        <v>602</v>
      </c>
      <c r="H532" s="15"/>
      <c r="I532" s="15"/>
      <c r="J532">
        <v>10</v>
      </c>
      <c r="K532" s="16">
        <f t="shared" si="77"/>
        <v>0.8</v>
      </c>
      <c r="L532" s="16"/>
      <c r="M532" s="16"/>
    </row>
    <row r="533" spans="2:13" x14ac:dyDescent="0.25">
      <c r="B533" s="12"/>
      <c r="C533" s="15" t="s">
        <v>1122</v>
      </c>
      <c r="D533" s="15"/>
      <c r="E533" s="15"/>
      <c r="G533" s="15" t="s">
        <v>18</v>
      </c>
      <c r="H533" s="15"/>
      <c r="I533" s="15"/>
      <c r="J533">
        <v>10</v>
      </c>
      <c r="K533" s="16">
        <f t="shared" si="77"/>
        <v>0</v>
      </c>
      <c r="L533" s="16"/>
      <c r="M533" s="16"/>
    </row>
    <row r="534" spans="2:13" x14ac:dyDescent="0.25">
      <c r="B534" s="12"/>
      <c r="C534" s="15" t="s">
        <v>1123</v>
      </c>
      <c r="D534" s="15"/>
      <c r="E534" s="15"/>
      <c r="G534" s="15" t="s">
        <v>1124</v>
      </c>
      <c r="H534" s="15"/>
      <c r="I534" s="15"/>
      <c r="J534">
        <v>10</v>
      </c>
      <c r="K534" s="16">
        <f t="shared" si="77"/>
        <v>8.4</v>
      </c>
      <c r="L534" s="16"/>
      <c r="M534" s="16"/>
    </row>
    <row r="535" spans="2:13" x14ac:dyDescent="0.25">
      <c r="B535" s="12"/>
      <c r="C535" s="15" t="s">
        <v>1125</v>
      </c>
      <c r="D535" s="15"/>
      <c r="E535" s="15"/>
      <c r="G535" s="15" t="s">
        <v>379</v>
      </c>
      <c r="H535" s="15"/>
      <c r="I535" s="15"/>
      <c r="J535">
        <v>10</v>
      </c>
      <c r="K535" s="16">
        <f t="shared" si="77"/>
        <v>0.4</v>
      </c>
      <c r="L535" s="16"/>
      <c r="M535" s="16"/>
    </row>
    <row r="536" spans="2:13" x14ac:dyDescent="0.25">
      <c r="B536" s="12"/>
      <c r="C536" s="15" t="s">
        <v>1126</v>
      </c>
      <c r="D536" s="15"/>
      <c r="E536" s="15"/>
      <c r="G536" s="15" t="s">
        <v>602</v>
      </c>
      <c r="H536" s="15"/>
      <c r="I536" s="15"/>
      <c r="J536">
        <v>10</v>
      </c>
      <c r="K536" s="16">
        <f t="shared" si="77"/>
        <v>0.8</v>
      </c>
      <c r="L536" s="16"/>
      <c r="M536" s="16"/>
    </row>
    <row r="537" spans="2:13" x14ac:dyDescent="0.25">
      <c r="B537" s="12"/>
      <c r="C537" s="15" t="s">
        <v>1127</v>
      </c>
      <c r="D537" s="15"/>
      <c r="E537" s="15"/>
      <c r="G537" s="15" t="s">
        <v>401</v>
      </c>
      <c r="H537" s="15"/>
      <c r="I537" s="15"/>
      <c r="J537">
        <v>10</v>
      </c>
      <c r="K537" s="16">
        <f t="shared" si="77"/>
        <v>1.8</v>
      </c>
      <c r="L537" s="16"/>
      <c r="M537" s="16"/>
    </row>
    <row r="538" spans="2:13" x14ac:dyDescent="0.25">
      <c r="B538" s="12"/>
      <c r="C538" s="15" t="s">
        <v>1128</v>
      </c>
      <c r="D538" s="15"/>
      <c r="E538" s="15"/>
      <c r="G538" s="15" t="s">
        <v>584</v>
      </c>
      <c r="H538" s="15"/>
      <c r="I538" s="15"/>
      <c r="J538">
        <v>10</v>
      </c>
      <c r="K538" s="16">
        <f t="shared" si="77"/>
        <v>1</v>
      </c>
      <c r="L538" s="16"/>
      <c r="M538" s="16"/>
    </row>
    <row r="539" spans="2:13" x14ac:dyDescent="0.25">
      <c r="B539" s="12"/>
      <c r="C539" s="15" t="s">
        <v>1129</v>
      </c>
      <c r="D539" s="15"/>
      <c r="E539" s="15"/>
      <c r="G539" s="15" t="s">
        <v>18</v>
      </c>
      <c r="H539" s="15"/>
      <c r="I539" s="15"/>
      <c r="J539">
        <v>10</v>
      </c>
      <c r="K539" s="16">
        <f t="shared" si="77"/>
        <v>0</v>
      </c>
      <c r="L539" s="16"/>
      <c r="M539" s="16"/>
    </row>
    <row r="540" spans="2:13" x14ac:dyDescent="0.25">
      <c r="B540" s="12"/>
      <c r="C540" s="15" t="s">
        <v>1130</v>
      </c>
      <c r="D540" s="15"/>
      <c r="E540" s="15"/>
      <c r="G540" s="15" t="s">
        <v>537</v>
      </c>
      <c r="H540" s="15"/>
      <c r="I540" s="15"/>
      <c r="J540">
        <v>10</v>
      </c>
      <c r="K540" s="16">
        <f t="shared" si="77"/>
        <v>4</v>
      </c>
      <c r="L540" s="16"/>
      <c r="M540" s="16"/>
    </row>
    <row r="541" spans="2:13" x14ac:dyDescent="0.25">
      <c r="B541" s="12"/>
      <c r="C541" s="15" t="s">
        <v>1131</v>
      </c>
      <c r="D541" s="15"/>
      <c r="E541" s="15"/>
      <c r="G541" s="15" t="s">
        <v>1132</v>
      </c>
      <c r="H541" s="15"/>
      <c r="I541" s="15"/>
      <c r="J541">
        <v>10</v>
      </c>
      <c r="K541" s="16"/>
      <c r="L541" s="16"/>
      <c r="M541" s="16"/>
    </row>
    <row r="542" spans="2:13" x14ac:dyDescent="0.25">
      <c r="B542" s="12"/>
      <c r="C542" s="15" t="s">
        <v>1133</v>
      </c>
      <c r="D542" s="15"/>
      <c r="E542" s="15"/>
      <c r="G542" s="15" t="s">
        <v>277</v>
      </c>
      <c r="H542" s="15"/>
      <c r="I542" s="15"/>
      <c r="J542">
        <v>10</v>
      </c>
      <c r="K542" s="16"/>
      <c r="L542" s="16"/>
      <c r="M542" s="16"/>
    </row>
    <row r="543" spans="2:13" x14ac:dyDescent="0.25">
      <c r="B543" s="12"/>
      <c r="C543" s="15" t="s">
        <v>1134</v>
      </c>
      <c r="D543" s="15"/>
      <c r="E543" s="15"/>
      <c r="G543" s="15" t="s">
        <v>579</v>
      </c>
      <c r="H543" s="15"/>
      <c r="I543" s="15"/>
      <c r="J543">
        <v>10</v>
      </c>
      <c r="K543" s="16">
        <f t="shared" ref="K543:K557" si="78">HEX2DEC(G543)/$J543</f>
        <v>5.5</v>
      </c>
      <c r="L543" s="16"/>
      <c r="M543" s="16"/>
    </row>
    <row r="544" spans="2:13" x14ac:dyDescent="0.25">
      <c r="B544" s="12"/>
      <c r="C544" s="15" t="s">
        <v>1135</v>
      </c>
      <c r="D544" s="15"/>
      <c r="E544" s="15"/>
      <c r="G544" s="15" t="s">
        <v>854</v>
      </c>
      <c r="H544" s="15"/>
      <c r="I544" s="15"/>
      <c r="J544">
        <v>10</v>
      </c>
      <c r="K544" s="16">
        <f t="shared" si="78"/>
        <v>3</v>
      </c>
      <c r="L544" s="16"/>
      <c r="M544" s="16"/>
    </row>
    <row r="545" spans="2:13" x14ac:dyDescent="0.25">
      <c r="B545" s="12"/>
      <c r="C545" s="15" t="s">
        <v>1136</v>
      </c>
      <c r="D545" s="15"/>
      <c r="E545" s="15"/>
      <c r="G545" s="15" t="s">
        <v>18</v>
      </c>
      <c r="H545" s="15"/>
      <c r="I545" s="15"/>
      <c r="J545">
        <v>10</v>
      </c>
      <c r="K545" s="16">
        <f t="shared" si="78"/>
        <v>0</v>
      </c>
      <c r="L545" s="16"/>
      <c r="M545" s="16"/>
    </row>
    <row r="546" spans="2:13" x14ac:dyDescent="0.25">
      <c r="B546" s="12"/>
      <c r="C546" s="15" t="s">
        <v>1137</v>
      </c>
      <c r="D546" s="15"/>
      <c r="E546" s="15"/>
      <c r="G546" s="15" t="s">
        <v>24</v>
      </c>
      <c r="H546" s="15"/>
      <c r="I546" s="15"/>
      <c r="J546">
        <v>10</v>
      </c>
      <c r="K546" s="16">
        <f t="shared" si="78"/>
        <v>0.1</v>
      </c>
      <c r="L546" s="16"/>
      <c r="M546" s="16"/>
    </row>
    <row r="547" spans="2:13" x14ac:dyDescent="0.25">
      <c r="B547" s="12"/>
      <c r="C547" s="15" t="s">
        <v>1138</v>
      </c>
      <c r="D547" s="15"/>
      <c r="E547" s="15"/>
      <c r="G547" s="15" t="s">
        <v>24</v>
      </c>
      <c r="H547" s="15"/>
      <c r="I547" s="15"/>
      <c r="J547">
        <v>10</v>
      </c>
      <c r="K547" s="16">
        <f t="shared" si="78"/>
        <v>0.1</v>
      </c>
      <c r="L547" s="16"/>
      <c r="M547" s="16"/>
    </row>
    <row r="548" spans="2:13" x14ac:dyDescent="0.25">
      <c r="B548" s="12"/>
      <c r="C548" s="15" t="s">
        <v>1139</v>
      </c>
      <c r="D548" s="15"/>
      <c r="E548" s="15"/>
      <c r="G548" s="15" t="s">
        <v>18</v>
      </c>
      <c r="H548" s="15"/>
      <c r="I548" s="15"/>
      <c r="J548">
        <v>10</v>
      </c>
      <c r="K548" s="16">
        <f t="shared" si="78"/>
        <v>0</v>
      </c>
      <c r="L548" s="16"/>
      <c r="M548" s="16"/>
    </row>
    <row r="549" spans="2:13" x14ac:dyDescent="0.25">
      <c r="B549" s="12"/>
      <c r="C549" s="15" t="s">
        <v>1140</v>
      </c>
      <c r="D549" s="15"/>
      <c r="E549" s="15"/>
      <c r="G549" s="15" t="s">
        <v>24</v>
      </c>
      <c r="H549" s="15"/>
      <c r="I549" s="15"/>
      <c r="J549">
        <v>10</v>
      </c>
      <c r="K549" s="16">
        <f t="shared" si="78"/>
        <v>0.1</v>
      </c>
      <c r="L549" s="16"/>
      <c r="M549" s="16"/>
    </row>
    <row r="550" spans="2:13" x14ac:dyDescent="0.25">
      <c r="B550" s="12"/>
      <c r="C550" s="15" t="s">
        <v>1141</v>
      </c>
      <c r="D550" s="15"/>
      <c r="E550" s="15"/>
      <c r="G550" s="15" t="s">
        <v>24</v>
      </c>
      <c r="H550" s="15"/>
      <c r="I550" s="15"/>
      <c r="J550">
        <v>10</v>
      </c>
      <c r="K550" s="16">
        <f t="shared" si="78"/>
        <v>0.1</v>
      </c>
      <c r="L550" s="16"/>
      <c r="M550" s="16"/>
    </row>
    <row r="551" spans="2:13" x14ac:dyDescent="0.25">
      <c r="B551" s="12"/>
      <c r="C551" s="15" t="s">
        <v>1142</v>
      </c>
      <c r="D551" s="15"/>
      <c r="E551" s="15"/>
      <c r="G551" s="15" t="s">
        <v>80</v>
      </c>
      <c r="H551" s="15"/>
      <c r="I551" s="15"/>
      <c r="J551">
        <v>10</v>
      </c>
      <c r="K551" s="16">
        <f t="shared" si="78"/>
        <v>0.2</v>
      </c>
      <c r="L551" s="16"/>
      <c r="M551" s="16"/>
    </row>
    <row r="552" spans="2:13" x14ac:dyDescent="0.25">
      <c r="B552" s="12"/>
      <c r="C552" s="15" t="s">
        <v>1143</v>
      </c>
      <c r="D552" s="15"/>
      <c r="E552" s="15"/>
      <c r="G552" s="15" t="s">
        <v>379</v>
      </c>
      <c r="H552" s="15"/>
      <c r="I552" s="15"/>
      <c r="J552">
        <v>10</v>
      </c>
      <c r="K552" s="16">
        <f t="shared" si="78"/>
        <v>0.4</v>
      </c>
      <c r="L552" s="16"/>
      <c r="M552" s="16"/>
    </row>
    <row r="553" spans="2:13" x14ac:dyDescent="0.25">
      <c r="B553" s="12"/>
      <c r="C553" s="15" t="s">
        <v>1144</v>
      </c>
      <c r="D553" s="15"/>
      <c r="E553" s="15"/>
      <c r="G553" s="15" t="s">
        <v>24</v>
      </c>
      <c r="H553" s="15"/>
      <c r="I553" s="15"/>
      <c r="J553">
        <v>10</v>
      </c>
      <c r="K553" s="16">
        <f t="shared" si="78"/>
        <v>0.1</v>
      </c>
      <c r="L553" s="16"/>
      <c r="M553" s="16"/>
    </row>
    <row r="554" spans="2:13" x14ac:dyDescent="0.25">
      <c r="B554" s="12"/>
      <c r="C554" s="15" t="s">
        <v>1145</v>
      </c>
      <c r="D554" s="15"/>
      <c r="E554" s="15"/>
      <c r="G554" s="15" t="s">
        <v>24</v>
      </c>
      <c r="H554" s="15"/>
      <c r="I554" s="15"/>
      <c r="J554">
        <v>10</v>
      </c>
      <c r="K554" s="16">
        <f t="shared" si="78"/>
        <v>0.1</v>
      </c>
      <c r="L554" s="16"/>
      <c r="M554" s="16"/>
    </row>
    <row r="555" spans="2:13" x14ac:dyDescent="0.25">
      <c r="B555" s="12"/>
      <c r="C555" s="15" t="s">
        <v>1146</v>
      </c>
      <c r="D555" s="15"/>
      <c r="E555" s="15"/>
      <c r="G555" s="15" t="s">
        <v>24</v>
      </c>
      <c r="H555" s="15"/>
      <c r="I555" s="15"/>
      <c r="J555">
        <v>10</v>
      </c>
      <c r="K555" s="16">
        <f t="shared" si="78"/>
        <v>0.1</v>
      </c>
      <c r="L555" s="16"/>
      <c r="M555" s="16"/>
    </row>
    <row r="556" spans="2:13" x14ac:dyDescent="0.25">
      <c r="B556" s="12"/>
      <c r="C556" s="15" t="s">
        <v>1147</v>
      </c>
      <c r="D556" s="15"/>
      <c r="E556" s="15"/>
      <c r="G556" s="15" t="s">
        <v>18</v>
      </c>
      <c r="H556" s="15"/>
      <c r="I556" s="15"/>
      <c r="J556">
        <v>10</v>
      </c>
      <c r="K556" s="16">
        <f t="shared" si="78"/>
        <v>0</v>
      </c>
      <c r="L556" s="16"/>
      <c r="M556" s="16"/>
    </row>
    <row r="557" spans="2:13" x14ac:dyDescent="0.25">
      <c r="B557" s="12"/>
      <c r="C557" s="15" t="s">
        <v>1148</v>
      </c>
      <c r="D557" s="15"/>
      <c r="E557" s="15"/>
      <c r="G557" s="15" t="s">
        <v>18</v>
      </c>
      <c r="H557" s="15"/>
      <c r="I557" s="15"/>
      <c r="J557">
        <v>10</v>
      </c>
      <c r="K557" s="16">
        <f t="shared" si="78"/>
        <v>0</v>
      </c>
      <c r="L557" s="16"/>
      <c r="M557" s="16"/>
    </row>
    <row r="558" spans="2:13" x14ac:dyDescent="0.25">
      <c r="B558" s="12"/>
      <c r="C558" s="15" t="s">
        <v>1149</v>
      </c>
      <c r="D558" s="15"/>
      <c r="E558" s="15"/>
      <c r="G558" s="15" t="s">
        <v>1150</v>
      </c>
      <c r="H558" s="15"/>
      <c r="I558" s="15"/>
      <c r="J558">
        <v>10</v>
      </c>
      <c r="K558" s="16"/>
      <c r="L558" s="16"/>
      <c r="M558" s="16"/>
    </row>
    <row r="559" spans="2:13" x14ac:dyDescent="0.25">
      <c r="B559" s="12"/>
      <c r="C559" s="15" t="s">
        <v>1151</v>
      </c>
      <c r="D559" s="15"/>
      <c r="E559" s="15"/>
      <c r="G559" s="15" t="s">
        <v>1152</v>
      </c>
      <c r="H559" s="15"/>
      <c r="I559" s="15"/>
      <c r="J559">
        <v>10</v>
      </c>
      <c r="K559" s="16"/>
      <c r="L559" s="16"/>
      <c r="M559" s="16"/>
    </row>
    <row r="560" spans="2:13" x14ac:dyDescent="0.25">
      <c r="B560" s="12"/>
      <c r="C560" s="15" t="s">
        <v>1153</v>
      </c>
      <c r="D560" s="15"/>
      <c r="E560" s="15"/>
      <c r="G560" s="15" t="s">
        <v>72</v>
      </c>
      <c r="H560" s="15"/>
      <c r="I560" s="15"/>
      <c r="J560">
        <v>10</v>
      </c>
      <c r="K560" s="16">
        <f t="shared" ref="K560" si="79">HEX2DEC(RIGHT(G560,2)&amp;LEFT(G560,2))/J560</f>
        <v>0</v>
      </c>
      <c r="L560" s="16"/>
      <c r="M560" s="16"/>
    </row>
    <row r="561" spans="2:13" x14ac:dyDescent="0.25">
      <c r="B561" s="12"/>
      <c r="C561" s="15" t="s">
        <v>1154</v>
      </c>
      <c r="D561" s="15"/>
      <c r="E561" s="15"/>
      <c r="G561" s="15" t="s">
        <v>1155</v>
      </c>
      <c r="H561" s="15"/>
      <c r="I561" s="15"/>
      <c r="J561">
        <v>10</v>
      </c>
      <c r="K561" s="16"/>
      <c r="L561" s="16"/>
      <c r="M561" s="16"/>
    </row>
    <row r="562" spans="2:13" x14ac:dyDescent="0.25">
      <c r="B562" s="12"/>
      <c r="C562" s="15" t="s">
        <v>1156</v>
      </c>
      <c r="D562" s="15"/>
      <c r="E562" s="15"/>
      <c r="G562" s="15" t="s">
        <v>135</v>
      </c>
      <c r="H562" s="15"/>
      <c r="I562" s="15"/>
      <c r="J562">
        <v>10</v>
      </c>
      <c r="K562" s="16"/>
      <c r="L562" s="16"/>
      <c r="M562" s="16"/>
    </row>
    <row r="563" spans="2:13" x14ac:dyDescent="0.25">
      <c r="B563" s="12"/>
      <c r="C563" s="15" t="s">
        <v>1157</v>
      </c>
      <c r="D563" s="15"/>
      <c r="E563" s="15"/>
      <c r="G563" s="15" t="s">
        <v>135</v>
      </c>
      <c r="H563" s="15"/>
      <c r="I563" s="15"/>
      <c r="J563">
        <v>10</v>
      </c>
      <c r="K563" s="16"/>
      <c r="L563" s="16"/>
      <c r="M563" s="16"/>
    </row>
    <row r="564" spans="2:13" x14ac:dyDescent="0.25">
      <c r="B564" s="12"/>
      <c r="C564" s="15" t="s">
        <v>1158</v>
      </c>
      <c r="D564" s="15"/>
      <c r="E564" s="15"/>
      <c r="G564" s="15" t="s">
        <v>135</v>
      </c>
      <c r="H564" s="15"/>
      <c r="I564" s="15"/>
      <c r="J564">
        <v>10</v>
      </c>
      <c r="K564" s="16"/>
      <c r="L564" s="16"/>
      <c r="M564" s="16"/>
    </row>
    <row r="565" spans="2:13" x14ac:dyDescent="0.25">
      <c r="B565" s="12"/>
      <c r="C565" s="15" t="s">
        <v>1159</v>
      </c>
      <c r="D565" s="15"/>
      <c r="E565" s="15"/>
      <c r="G565" s="15" t="s">
        <v>1155</v>
      </c>
      <c r="H565" s="15"/>
      <c r="I565" s="15"/>
      <c r="J565">
        <v>10</v>
      </c>
      <c r="K565" s="16"/>
      <c r="L565" s="16"/>
      <c r="M565" s="16"/>
    </row>
    <row r="566" spans="2:13" x14ac:dyDescent="0.25">
      <c r="B566" s="12"/>
      <c r="C566" s="15" t="s">
        <v>1160</v>
      </c>
      <c r="D566" s="15"/>
      <c r="E566" s="15"/>
      <c r="G566" s="15" t="s">
        <v>1161</v>
      </c>
      <c r="H566" s="15"/>
      <c r="I566" s="15"/>
      <c r="J566">
        <v>10</v>
      </c>
      <c r="K566" s="16">
        <f t="shared" ref="K566" si="80">HEX2DEC(RIGHT(G566,2)&amp;LEFT(G566,2))/J566</f>
        <v>60</v>
      </c>
      <c r="L566" s="16"/>
      <c r="M566" s="16"/>
    </row>
    <row r="567" spans="2:13" x14ac:dyDescent="0.25">
      <c r="B567" s="12"/>
      <c r="C567" s="15" t="s">
        <v>1162</v>
      </c>
      <c r="D567" s="15"/>
      <c r="E567" s="15"/>
      <c r="G567" s="15" t="s">
        <v>18</v>
      </c>
      <c r="H567" s="15"/>
      <c r="I567" s="15"/>
      <c r="J567">
        <v>10</v>
      </c>
      <c r="K567" s="16">
        <f t="shared" ref="K567" si="81">HEX2DEC(G567)/$J567</f>
        <v>0</v>
      </c>
      <c r="L567" s="16"/>
      <c r="M567" s="16"/>
    </row>
    <row r="568" spans="2:13" x14ac:dyDescent="0.25">
      <c r="B568" s="12"/>
      <c r="C568" s="15" t="s">
        <v>1163</v>
      </c>
      <c r="D568" s="15"/>
      <c r="E568" s="15"/>
      <c r="G568" s="15" t="s">
        <v>1155</v>
      </c>
      <c r="H568" s="15"/>
      <c r="I568" s="15"/>
      <c r="J568">
        <v>10</v>
      </c>
      <c r="K568" s="16"/>
      <c r="L568" s="16"/>
      <c r="M568" s="16"/>
    </row>
    <row r="569" spans="2:13" x14ac:dyDescent="0.25">
      <c r="B569" s="12"/>
      <c r="C569" s="15" t="s">
        <v>1164</v>
      </c>
      <c r="D569" s="15"/>
      <c r="E569" s="15"/>
      <c r="G569" s="15" t="s">
        <v>1165</v>
      </c>
      <c r="H569" s="15"/>
      <c r="I569" s="15"/>
      <c r="J569">
        <v>10</v>
      </c>
      <c r="K569" s="16"/>
      <c r="L569" s="16"/>
      <c r="M569" s="16"/>
    </row>
    <row r="570" spans="2:13" x14ac:dyDescent="0.25">
      <c r="B570" s="42" t="s">
        <v>1166</v>
      </c>
      <c r="C570" s="15" t="s">
        <v>1167</v>
      </c>
      <c r="D570" s="15"/>
      <c r="E570" s="15"/>
      <c r="G570" s="15" t="s">
        <v>1168</v>
      </c>
      <c r="H570" s="15"/>
      <c r="I570" s="15"/>
      <c r="J570">
        <v>100</v>
      </c>
      <c r="K570" s="16">
        <f t="shared" ref="K570" si="82">HEX2DEC(RIGHT(G570,2)&amp;LEFT(G570,2))/J570</f>
        <v>8.8000000000000007</v>
      </c>
      <c r="L570" s="16"/>
      <c r="M570" s="16"/>
    </row>
    <row r="571" spans="2:13" x14ac:dyDescent="0.25">
      <c r="B571" s="43" t="s">
        <v>1169</v>
      </c>
      <c r="C571" s="15" t="s">
        <v>1170</v>
      </c>
      <c r="D571" s="15"/>
      <c r="E571" s="15"/>
      <c r="G571" s="15" t="s">
        <v>1171</v>
      </c>
      <c r="H571" s="15"/>
      <c r="I571" s="15"/>
      <c r="J571">
        <v>1</v>
      </c>
      <c r="K571" s="16" t="str">
        <f>HEX2DEC(MID(G571,3,2)&amp;MID(G571,1,2))&amp;"-"&amp;HEX2DEC(MID(G571,5,2))&amp;"-"&amp;HEX2DEC(MID(G571,7,2))&amp;" "&amp;HEX2DEC(MID(G571,9,2))&amp;":"&amp;HEX2DEC(MID(AJ749,11,2))&amp;":"&amp;HEX2DEC(MID(G571,13,2))</f>
        <v>2015-10-16 18:0:10</v>
      </c>
      <c r="L571" s="16"/>
      <c r="M571" s="16"/>
    </row>
    <row r="572" spans="2:13" x14ac:dyDescent="0.25">
      <c r="B572" s="26" t="s">
        <v>1172</v>
      </c>
      <c r="C572" s="15" t="s">
        <v>1173</v>
      </c>
      <c r="D572" s="15"/>
      <c r="E572" s="15"/>
      <c r="G572" s="15" t="s">
        <v>1174</v>
      </c>
      <c r="H572" s="15"/>
      <c r="I572" s="15"/>
      <c r="J572">
        <v>10</v>
      </c>
      <c r="K572" s="16"/>
      <c r="L572" s="16"/>
      <c r="M572" s="16"/>
    </row>
    <row r="573" spans="2:13" x14ac:dyDescent="0.25">
      <c r="B573" s="27" t="s">
        <v>1175</v>
      </c>
      <c r="C573" s="15" t="s">
        <v>1176</v>
      </c>
      <c r="D573" s="15"/>
      <c r="E573" s="15"/>
      <c r="G573" s="15" t="s">
        <v>1168</v>
      </c>
      <c r="H573" s="15"/>
      <c r="I573" s="15"/>
      <c r="J573">
        <v>100</v>
      </c>
      <c r="K573" s="16">
        <f t="shared" ref="K573:K574" si="83">HEX2DEC(RIGHT(G573,2)&amp;LEFT(G573,2))/J573</f>
        <v>8.8000000000000007</v>
      </c>
      <c r="L573" s="16"/>
      <c r="M573" s="16"/>
    </row>
    <row r="574" spans="2:13" x14ac:dyDescent="0.25">
      <c r="B574" s="26" t="s">
        <v>1177</v>
      </c>
      <c r="C574" s="15" t="s">
        <v>1178</v>
      </c>
      <c r="D574" s="15"/>
      <c r="E574" s="15"/>
      <c r="G574" s="15" t="s">
        <v>1179</v>
      </c>
      <c r="H574" s="15"/>
      <c r="I574" s="15"/>
      <c r="J574">
        <v>100</v>
      </c>
      <c r="K574" s="16">
        <f t="shared" si="83"/>
        <v>42.74</v>
      </c>
      <c r="L574" s="16"/>
      <c r="M574" s="16"/>
    </row>
    <row r="575" spans="2:13" x14ac:dyDescent="0.25">
      <c r="B575" s="12"/>
      <c r="C575" s="15" t="s">
        <v>1180</v>
      </c>
      <c r="D575" s="15"/>
      <c r="E575" s="15"/>
      <c r="G575" s="15" t="s">
        <v>18</v>
      </c>
      <c r="H575" s="15"/>
      <c r="I575" s="15"/>
      <c r="J575">
        <v>10</v>
      </c>
      <c r="K575" s="16">
        <f t="shared" ref="K575:K576" si="84">HEX2DEC(G575)/$J575</f>
        <v>0</v>
      </c>
      <c r="L575" s="16"/>
      <c r="M575" s="16"/>
    </row>
    <row r="576" spans="2:13" x14ac:dyDescent="0.25">
      <c r="B576" s="26" t="s">
        <v>1181</v>
      </c>
      <c r="C576" s="15" t="s">
        <v>1182</v>
      </c>
      <c r="D576" s="15"/>
      <c r="E576" s="15"/>
      <c r="G576" s="15" t="s">
        <v>24</v>
      </c>
      <c r="H576" s="15"/>
      <c r="I576" s="15"/>
      <c r="J576">
        <v>10</v>
      </c>
      <c r="K576" s="16">
        <f t="shared" si="84"/>
        <v>0.1</v>
      </c>
      <c r="L576" s="16"/>
      <c r="M576" s="16"/>
    </row>
    <row r="577" spans="2:13" x14ac:dyDescent="0.25">
      <c r="B577" s="27" t="s">
        <v>1183</v>
      </c>
      <c r="C577" s="15" t="s">
        <v>1184</v>
      </c>
      <c r="D577" s="15"/>
      <c r="E577" s="15"/>
      <c r="G577" s="15" t="s">
        <v>1185</v>
      </c>
      <c r="H577" s="15"/>
      <c r="I577" s="15"/>
      <c r="J577">
        <v>100</v>
      </c>
      <c r="K577" s="16">
        <f t="shared" ref="K577:K580" si="85">HEX2DEC(RIGHT(G577,2)&amp;LEFT(G577,2))/J577</f>
        <v>49</v>
      </c>
      <c r="L577" s="16"/>
      <c r="M577" s="16"/>
    </row>
    <row r="578" spans="2:13" x14ac:dyDescent="0.25">
      <c r="B578" s="25" t="s">
        <v>1186</v>
      </c>
      <c r="C578" s="15" t="s">
        <v>1187</v>
      </c>
      <c r="D578" s="15"/>
      <c r="E578" s="15"/>
      <c r="G578" s="15" t="s">
        <v>1188</v>
      </c>
      <c r="H578" s="15"/>
      <c r="I578" s="15"/>
      <c r="J578">
        <v>10</v>
      </c>
      <c r="K578" s="16">
        <f t="shared" si="85"/>
        <v>29.6</v>
      </c>
      <c r="L578" s="16"/>
      <c r="M578" s="16"/>
    </row>
    <row r="579" spans="2:13" x14ac:dyDescent="0.25">
      <c r="B579" s="27" t="s">
        <v>674</v>
      </c>
      <c r="C579" s="15" t="s">
        <v>1189</v>
      </c>
      <c r="D579" s="15"/>
      <c r="E579" s="15"/>
      <c r="G579" s="15" t="s">
        <v>1185</v>
      </c>
      <c r="H579" s="15"/>
      <c r="I579" s="15"/>
      <c r="J579">
        <v>100</v>
      </c>
      <c r="K579" s="16">
        <f t="shared" si="85"/>
        <v>49</v>
      </c>
      <c r="L579" s="16"/>
      <c r="M579" s="16"/>
    </row>
    <row r="580" spans="2:13" x14ac:dyDescent="0.25">
      <c r="B580" s="27" t="s">
        <v>33</v>
      </c>
      <c r="C580" s="15" t="s">
        <v>1190</v>
      </c>
      <c r="D580" s="15"/>
      <c r="E580" s="15"/>
      <c r="G580" s="15" t="s">
        <v>1191</v>
      </c>
      <c r="H580" s="15"/>
      <c r="I580" s="15"/>
      <c r="J580">
        <v>100</v>
      </c>
      <c r="K580" s="16">
        <f t="shared" si="85"/>
        <v>32</v>
      </c>
      <c r="L580" s="16"/>
      <c r="M580" s="16"/>
    </row>
    <row r="581" spans="2:13" x14ac:dyDescent="0.25">
      <c r="B581" s="26" t="s">
        <v>126</v>
      </c>
      <c r="C581" s="15" t="s">
        <v>1192</v>
      </c>
      <c r="D581" s="15"/>
      <c r="E581" s="15"/>
      <c r="G581" s="15" t="s">
        <v>1193</v>
      </c>
      <c r="H581" s="15"/>
      <c r="I581" s="15"/>
      <c r="J581">
        <v>10</v>
      </c>
      <c r="K581" s="16"/>
      <c r="L581" s="16"/>
      <c r="M581" s="16"/>
    </row>
    <row r="582" spans="2:13" x14ac:dyDescent="0.25">
      <c r="B582" s="26" t="s">
        <v>126</v>
      </c>
      <c r="C582" s="15" t="s">
        <v>1194</v>
      </c>
      <c r="D582" s="15"/>
      <c r="E582" s="15"/>
      <c r="G582" s="15" t="s">
        <v>1195</v>
      </c>
      <c r="H582" s="15"/>
      <c r="I582" s="15"/>
      <c r="J582">
        <v>10</v>
      </c>
      <c r="K582" s="16"/>
      <c r="L582" s="16"/>
      <c r="M582" s="16"/>
    </row>
    <row r="583" spans="2:13" x14ac:dyDescent="0.25">
      <c r="B583" s="25" t="s">
        <v>1196</v>
      </c>
      <c r="C583" s="15" t="s">
        <v>1197</v>
      </c>
      <c r="D583" s="15"/>
      <c r="E583" s="15"/>
      <c r="G583" s="15" t="s">
        <v>1198</v>
      </c>
      <c r="H583" s="15"/>
      <c r="I583" s="15"/>
      <c r="J583">
        <v>10</v>
      </c>
      <c r="K583" s="16"/>
      <c r="L583" s="16"/>
      <c r="M583" s="16"/>
    </row>
    <row r="584" spans="2:13" x14ac:dyDescent="0.25">
      <c r="B584" s="12"/>
      <c r="C584" s="15" t="s">
        <v>1199</v>
      </c>
      <c r="D584" s="15"/>
      <c r="E584" s="15"/>
      <c r="G584" s="15" t="s">
        <v>18</v>
      </c>
      <c r="H584" s="15"/>
      <c r="I584" s="15"/>
      <c r="J584">
        <v>10</v>
      </c>
      <c r="K584" s="16">
        <f t="shared" ref="K584:K585" si="86">HEX2DEC(G584)/$J584</f>
        <v>0</v>
      </c>
      <c r="L584" s="16"/>
      <c r="M584" s="16"/>
    </row>
    <row r="585" spans="2:13" x14ac:dyDescent="0.25">
      <c r="B585" s="12"/>
      <c r="C585" s="15" t="s">
        <v>1200</v>
      </c>
      <c r="D585" s="15"/>
      <c r="E585" s="15"/>
      <c r="G585" s="15" t="s">
        <v>1061</v>
      </c>
      <c r="H585" s="15"/>
      <c r="I585" s="15"/>
      <c r="J585">
        <v>10</v>
      </c>
      <c r="K585" s="16">
        <f t="shared" si="86"/>
        <v>25.5</v>
      </c>
      <c r="L585" s="16"/>
      <c r="M585" s="16"/>
    </row>
    <row r="586" spans="2:13" x14ac:dyDescent="0.25">
      <c r="B586" s="12"/>
      <c r="C586" s="15" t="s">
        <v>1201</v>
      </c>
      <c r="D586" s="15"/>
      <c r="E586" s="15"/>
      <c r="G586" s="15" t="s">
        <v>72</v>
      </c>
      <c r="H586" s="15"/>
      <c r="I586" s="15"/>
      <c r="J586">
        <v>10</v>
      </c>
      <c r="K586" s="16">
        <f t="shared" ref="K586" si="87">HEX2DEC(RIGHT(G586,2)&amp;LEFT(G586,2))/J586</f>
        <v>0</v>
      </c>
      <c r="L586" s="16"/>
      <c r="M586" s="16"/>
    </row>
    <row r="587" spans="2:13" x14ac:dyDescent="0.25">
      <c r="B587" s="12"/>
      <c r="C587" s="15" t="s">
        <v>1202</v>
      </c>
      <c r="D587" s="15"/>
      <c r="E587" s="15"/>
      <c r="G587" s="15" t="s">
        <v>886</v>
      </c>
      <c r="H587" s="15"/>
      <c r="I587" s="15"/>
      <c r="J587">
        <v>10</v>
      </c>
      <c r="K587" s="16"/>
      <c r="L587" s="16"/>
      <c r="M587" s="16"/>
    </row>
    <row r="588" spans="2:13" x14ac:dyDescent="0.25">
      <c r="B588" s="24" t="s">
        <v>1203</v>
      </c>
      <c r="C588" s="15" t="s">
        <v>1204</v>
      </c>
      <c r="D588" s="15"/>
      <c r="E588" s="15"/>
      <c r="G588" s="15" t="s">
        <v>1188</v>
      </c>
      <c r="H588" s="15"/>
      <c r="I588" s="15"/>
      <c r="J588">
        <v>10</v>
      </c>
      <c r="K588" s="16">
        <f t="shared" ref="K588:K590" si="88">HEX2DEC(RIGHT(G588,2)&amp;LEFT(G588,2))/J588</f>
        <v>29.6</v>
      </c>
      <c r="L588" s="16"/>
      <c r="M588" s="16"/>
    </row>
    <row r="589" spans="2:13" x14ac:dyDescent="0.25">
      <c r="B589" s="25" t="s">
        <v>1205</v>
      </c>
      <c r="C589" s="15" t="s">
        <v>1206</v>
      </c>
      <c r="D589" s="15"/>
      <c r="E589" s="15"/>
      <c r="G589" s="15" t="s">
        <v>1185</v>
      </c>
      <c r="H589" s="15"/>
      <c r="I589" s="15"/>
      <c r="J589">
        <v>100</v>
      </c>
      <c r="K589" s="16">
        <f t="shared" si="88"/>
        <v>49</v>
      </c>
      <c r="L589" s="16"/>
      <c r="M589" s="16"/>
    </row>
    <row r="590" spans="2:13" x14ac:dyDescent="0.25">
      <c r="B590" s="27" t="s">
        <v>1207</v>
      </c>
      <c r="C590" s="15" t="s">
        <v>1208</v>
      </c>
      <c r="D590" s="15"/>
      <c r="E590" s="15"/>
      <c r="G590" s="15" t="s">
        <v>1191</v>
      </c>
      <c r="H590" s="15"/>
      <c r="I590" s="15"/>
      <c r="J590">
        <v>100</v>
      </c>
      <c r="K590" s="16">
        <f t="shared" si="88"/>
        <v>32</v>
      </c>
      <c r="L590" s="16"/>
      <c r="M590" s="16"/>
    </row>
    <row r="591" spans="2:13" x14ac:dyDescent="0.25">
      <c r="B591" s="26" t="s">
        <v>1209</v>
      </c>
      <c r="C591" s="15" t="s">
        <v>1210</v>
      </c>
      <c r="D591" s="15"/>
      <c r="E591" s="15"/>
      <c r="G591" s="15" t="s">
        <v>1195</v>
      </c>
      <c r="H591" s="15"/>
      <c r="I591" s="15"/>
      <c r="J591">
        <v>10</v>
      </c>
      <c r="K591" s="16"/>
      <c r="L591" s="16"/>
      <c r="M591" s="16"/>
    </row>
    <row r="592" spans="2:13" x14ac:dyDescent="0.25">
      <c r="B592" s="12"/>
      <c r="C592" s="15" t="s">
        <v>1211</v>
      </c>
      <c r="D592" s="15"/>
      <c r="E592" s="15"/>
      <c r="G592" s="15" t="s">
        <v>135</v>
      </c>
      <c r="H592" s="15"/>
      <c r="I592" s="15"/>
      <c r="J592">
        <v>10</v>
      </c>
      <c r="K592" s="16"/>
      <c r="L592" s="16"/>
      <c r="M592" s="16"/>
    </row>
    <row r="593" spans="2:13" x14ac:dyDescent="0.25">
      <c r="B593" s="12" t="s">
        <v>1212</v>
      </c>
      <c r="C593" s="15" t="s">
        <v>1213</v>
      </c>
      <c r="D593" s="15"/>
      <c r="E593" s="15"/>
      <c r="G593" s="15" t="s">
        <v>1214</v>
      </c>
      <c r="H593" s="15"/>
      <c r="I593" s="15"/>
      <c r="J593">
        <v>100</v>
      </c>
      <c r="K593" s="19">
        <f>HEX2DEC(RIGHT(G593,2)&amp;LEFT(G593,2))/J593</f>
        <v>50</v>
      </c>
      <c r="L593" s="16"/>
      <c r="M593" s="16"/>
    </row>
    <row r="594" spans="2:13" x14ac:dyDescent="0.25">
      <c r="B594" s="12"/>
      <c r="C594" s="15" t="s">
        <v>1215</v>
      </c>
      <c r="D594" s="15"/>
      <c r="E594" s="15"/>
      <c r="G594" s="15" t="s">
        <v>1061</v>
      </c>
      <c r="H594" s="15"/>
      <c r="I594" s="15"/>
      <c r="J594">
        <v>10</v>
      </c>
      <c r="K594" s="16">
        <f t="shared" ref="K594" si="89">HEX2DEC(G594)/$J594</f>
        <v>25.5</v>
      </c>
      <c r="L594" s="16"/>
      <c r="M594" s="16"/>
    </row>
    <row r="595" spans="2:13" x14ac:dyDescent="0.25">
      <c r="B595" s="23" t="s">
        <v>1216</v>
      </c>
      <c r="C595" s="15" t="s">
        <v>1217</v>
      </c>
      <c r="D595" s="15"/>
      <c r="E595" s="15"/>
      <c r="G595" s="15" t="s">
        <v>1218</v>
      </c>
      <c r="H595" s="15"/>
      <c r="I595" s="15"/>
      <c r="J595">
        <v>100</v>
      </c>
      <c r="K595" s="16">
        <f t="shared" ref="K595" si="90">HEX2DEC(RIGHT(G595,2)&amp;LEFT(G595,2))/J595</f>
        <v>44.3</v>
      </c>
      <c r="L595" s="16"/>
      <c r="M595" s="16"/>
    </row>
    <row r="596" spans="2:13" x14ac:dyDescent="0.25">
      <c r="B596" s="23" t="s">
        <v>1212</v>
      </c>
      <c r="C596" s="15" t="s">
        <v>1219</v>
      </c>
      <c r="D596" s="15"/>
      <c r="E596" s="15"/>
      <c r="G596" s="15" t="s">
        <v>51</v>
      </c>
      <c r="H596" s="15"/>
      <c r="I596" s="15"/>
      <c r="J596">
        <v>10</v>
      </c>
      <c r="K596" s="19">
        <f>HEX2DEC(RIGHT(G596,2)&amp;LEFT(G596,2))/J596</f>
        <v>50</v>
      </c>
      <c r="L596" s="16"/>
      <c r="M596" s="16"/>
    </row>
    <row r="597" spans="2:13" x14ac:dyDescent="0.25">
      <c r="B597" s="12"/>
      <c r="C597" s="15" t="s">
        <v>1220</v>
      </c>
      <c r="D597" s="15"/>
      <c r="E597" s="15"/>
      <c r="G597" s="15" t="s">
        <v>1061</v>
      </c>
      <c r="H597" s="15"/>
      <c r="I597" s="15"/>
      <c r="J597">
        <v>10</v>
      </c>
      <c r="K597" s="16">
        <f t="shared" ref="K597" si="91">HEX2DEC(G597)/$J597</f>
        <v>25.5</v>
      </c>
      <c r="L597" s="16"/>
      <c r="M597" s="16"/>
    </row>
    <row r="598" spans="2:13" x14ac:dyDescent="0.25">
      <c r="B598" s="12"/>
      <c r="C598" s="15" t="s">
        <v>1221</v>
      </c>
      <c r="D598" s="15"/>
      <c r="E598" s="15"/>
      <c r="G598" s="15" t="s">
        <v>1222</v>
      </c>
      <c r="H598" s="15"/>
      <c r="I598" s="15"/>
      <c r="J598">
        <v>100</v>
      </c>
      <c r="K598" s="16">
        <f t="shared" ref="K598:K599" si="92">HEX2DEC(RIGHT(G598,2)&amp;LEFT(G598,2))/J598</f>
        <v>20</v>
      </c>
      <c r="L598" s="16"/>
      <c r="M598" s="16"/>
    </row>
    <row r="599" spans="2:13" x14ac:dyDescent="0.25">
      <c r="B599" s="12"/>
      <c r="C599" s="15" t="s">
        <v>1223</v>
      </c>
      <c r="D599" s="15"/>
      <c r="E599" s="15"/>
      <c r="G599" s="15" t="s">
        <v>1222</v>
      </c>
      <c r="H599" s="15"/>
      <c r="I599" s="15"/>
      <c r="J599">
        <v>100</v>
      </c>
      <c r="K599" s="16">
        <f t="shared" si="92"/>
        <v>20</v>
      </c>
      <c r="L599" s="16"/>
      <c r="M599" s="16"/>
    </row>
    <row r="600" spans="2:13" x14ac:dyDescent="0.25">
      <c r="B600" s="12"/>
      <c r="C600" s="15" t="s">
        <v>1224</v>
      </c>
      <c r="D600" s="15"/>
      <c r="E600" s="15"/>
      <c r="G600" s="15" t="s">
        <v>18</v>
      </c>
      <c r="H600" s="15"/>
      <c r="I600" s="15"/>
      <c r="J600">
        <v>10</v>
      </c>
      <c r="K600" s="16">
        <f t="shared" ref="K600" si="93">HEX2DEC(G600)/$J600</f>
        <v>0</v>
      </c>
      <c r="L600" s="16"/>
      <c r="M600" s="16"/>
    </row>
    <row r="601" spans="2:13" x14ac:dyDescent="0.25">
      <c r="B601" s="12"/>
      <c r="C601" s="15" t="s">
        <v>1225</v>
      </c>
      <c r="D601" s="15"/>
      <c r="E601" s="15"/>
      <c r="G601" s="15" t="s">
        <v>72</v>
      </c>
      <c r="H601" s="15"/>
      <c r="I601" s="15"/>
      <c r="J601">
        <v>10</v>
      </c>
      <c r="K601" s="16">
        <f t="shared" ref="K601" si="94">HEX2DEC(RIGHT(G601,2)&amp;LEFT(G601,2))/J601</f>
        <v>0</v>
      </c>
      <c r="L601" s="16"/>
      <c r="M601" s="16"/>
    </row>
    <row r="602" spans="2:13" x14ac:dyDescent="0.25">
      <c r="B602" s="12"/>
      <c r="C602" s="15" t="s">
        <v>1226</v>
      </c>
      <c r="D602" s="15"/>
      <c r="E602" s="15"/>
      <c r="G602" s="15" t="s">
        <v>1061</v>
      </c>
      <c r="H602" s="15"/>
      <c r="I602" s="15"/>
      <c r="J602">
        <v>10</v>
      </c>
      <c r="K602" s="16">
        <f t="shared" ref="K602" si="95">HEX2DEC(G602)/$J602</f>
        <v>25.5</v>
      </c>
      <c r="L602" s="16"/>
      <c r="M602" s="16"/>
    </row>
    <row r="603" spans="2:13" x14ac:dyDescent="0.25">
      <c r="B603" s="12"/>
      <c r="C603" s="15" t="s">
        <v>1227</v>
      </c>
      <c r="D603" s="15"/>
      <c r="E603" s="15"/>
      <c r="G603" s="15" t="s">
        <v>1222</v>
      </c>
      <c r="H603" s="15"/>
      <c r="I603" s="15"/>
      <c r="J603">
        <v>100</v>
      </c>
      <c r="K603" s="16">
        <f t="shared" ref="K603:K604" si="96">HEX2DEC(RIGHT(G603,2)&amp;LEFT(G603,2))/J603</f>
        <v>20</v>
      </c>
      <c r="L603" s="16"/>
      <c r="M603" s="16"/>
    </row>
    <row r="604" spans="2:13" x14ac:dyDescent="0.25">
      <c r="B604" s="12"/>
      <c r="C604" s="15" t="s">
        <v>1228</v>
      </c>
      <c r="D604" s="15"/>
      <c r="E604" s="15"/>
      <c r="G604" s="15" t="s">
        <v>1222</v>
      </c>
      <c r="H604" s="15"/>
      <c r="I604" s="15"/>
      <c r="J604">
        <v>100</v>
      </c>
      <c r="K604" s="16">
        <f t="shared" si="96"/>
        <v>20</v>
      </c>
      <c r="L604" s="16"/>
      <c r="M604" s="16"/>
    </row>
    <row r="605" spans="2:13" x14ac:dyDescent="0.25">
      <c r="B605" s="12"/>
      <c r="C605" s="15" t="s">
        <v>1229</v>
      </c>
      <c r="D605" s="15"/>
      <c r="E605" s="15"/>
      <c r="G605" s="15" t="s">
        <v>18</v>
      </c>
      <c r="H605" s="15"/>
      <c r="I605" s="15"/>
      <c r="J605">
        <v>10</v>
      </c>
      <c r="K605" s="16">
        <f t="shared" ref="K605" si="97">HEX2DEC(G605)/$J605</f>
        <v>0</v>
      </c>
      <c r="L605" s="16"/>
      <c r="M605" s="16"/>
    </row>
    <row r="606" spans="2:13" x14ac:dyDescent="0.25">
      <c r="B606" s="23" t="s">
        <v>1230</v>
      </c>
      <c r="C606" s="15" t="s">
        <v>1231</v>
      </c>
      <c r="D606" s="15"/>
      <c r="E606" s="15"/>
      <c r="G606" s="15" t="s">
        <v>1232</v>
      </c>
      <c r="H606" s="15"/>
      <c r="I606" s="15"/>
      <c r="J606">
        <v>100</v>
      </c>
      <c r="K606" s="16">
        <f t="shared" ref="K606" si="98">HEX2DEC(RIGHT(G606,2)&amp;LEFT(G606,2))/J606</f>
        <v>21</v>
      </c>
      <c r="L606" s="16"/>
      <c r="M606" s="16"/>
    </row>
    <row r="607" spans="2:13" x14ac:dyDescent="0.25">
      <c r="B607" s="12"/>
      <c r="C607" s="15" t="s">
        <v>1233</v>
      </c>
      <c r="D607" s="15"/>
      <c r="E607" s="15"/>
      <c r="G607" s="15" t="s">
        <v>1061</v>
      </c>
      <c r="H607" s="15"/>
      <c r="I607" s="15"/>
      <c r="J607">
        <v>10</v>
      </c>
      <c r="K607" s="16">
        <f t="shared" ref="K607" si="99">HEX2DEC(G607)/$J607</f>
        <v>25.5</v>
      </c>
      <c r="L607" s="16"/>
      <c r="M607" s="16"/>
    </row>
    <row r="608" spans="2:13" x14ac:dyDescent="0.25">
      <c r="B608" s="12"/>
      <c r="C608" s="15" t="s">
        <v>1234</v>
      </c>
      <c r="D608" s="15"/>
      <c r="E608" s="15"/>
      <c r="G608" s="15" t="s">
        <v>1222</v>
      </c>
      <c r="H608" s="15"/>
      <c r="I608" s="15"/>
      <c r="J608">
        <v>100</v>
      </c>
      <c r="K608" s="16">
        <f t="shared" ref="K608:K609" si="100">HEX2DEC(RIGHT(G608,2)&amp;LEFT(G608,2))/J608</f>
        <v>20</v>
      </c>
      <c r="L608" s="16"/>
      <c r="M608" s="16"/>
    </row>
    <row r="609" spans="2:13" x14ac:dyDescent="0.25">
      <c r="B609" s="12"/>
      <c r="C609" s="15" t="s">
        <v>1235</v>
      </c>
      <c r="D609" s="15"/>
      <c r="E609" s="15"/>
      <c r="G609" s="15" t="s">
        <v>1222</v>
      </c>
      <c r="H609" s="15"/>
      <c r="I609" s="15"/>
      <c r="J609">
        <v>100</v>
      </c>
      <c r="K609" s="16">
        <f t="shared" si="100"/>
        <v>20</v>
      </c>
      <c r="L609" s="16"/>
      <c r="M609" s="16"/>
    </row>
    <row r="610" spans="2:13" x14ac:dyDescent="0.25">
      <c r="B610" s="12"/>
      <c r="C610" s="15" t="s">
        <v>1236</v>
      </c>
      <c r="D610" s="15"/>
      <c r="E610" s="15"/>
      <c r="G610" s="15" t="s">
        <v>18</v>
      </c>
      <c r="H610" s="15"/>
      <c r="I610" s="15"/>
      <c r="J610">
        <v>10</v>
      </c>
      <c r="K610" s="16">
        <f t="shared" ref="K610" si="101">HEX2DEC(G610)/$J610</f>
        <v>0</v>
      </c>
      <c r="L610" s="16"/>
      <c r="M610" s="16"/>
    </row>
    <row r="611" spans="2:13" x14ac:dyDescent="0.25">
      <c r="B611" s="12"/>
      <c r="C611" s="15" t="s">
        <v>1237</v>
      </c>
      <c r="D611" s="15"/>
      <c r="E611" s="15"/>
      <c r="G611" s="15" t="s">
        <v>72</v>
      </c>
      <c r="H611" s="15"/>
      <c r="I611" s="15"/>
      <c r="J611">
        <v>10</v>
      </c>
      <c r="K611" s="16">
        <f t="shared" ref="K611:K613" si="102">HEX2DEC(RIGHT(G611,2)&amp;LEFT(G611,2))/J611</f>
        <v>0</v>
      </c>
      <c r="L611" s="16"/>
      <c r="M611" s="16"/>
    </row>
    <row r="612" spans="2:13" x14ac:dyDescent="0.25">
      <c r="B612" s="12"/>
      <c r="C612" s="15" t="s">
        <v>60</v>
      </c>
      <c r="D612" s="15"/>
      <c r="E612" s="15"/>
      <c r="G612" s="15" t="s">
        <v>72</v>
      </c>
      <c r="H612" s="15"/>
      <c r="I612" s="15"/>
      <c r="J612">
        <v>10</v>
      </c>
      <c r="K612" s="16">
        <f t="shared" si="102"/>
        <v>0</v>
      </c>
      <c r="L612" s="16"/>
      <c r="M612" s="16"/>
    </row>
    <row r="613" spans="2:13" x14ac:dyDescent="0.25">
      <c r="B613" s="12"/>
      <c r="C613" s="15" t="s">
        <v>1238</v>
      </c>
      <c r="D613" s="15"/>
      <c r="E613" s="15"/>
      <c r="G613" s="15" t="s">
        <v>72</v>
      </c>
      <c r="H613" s="15"/>
      <c r="I613" s="15"/>
      <c r="J613">
        <v>10</v>
      </c>
      <c r="K613" s="16">
        <f t="shared" si="102"/>
        <v>0</v>
      </c>
      <c r="L613" s="16"/>
      <c r="M613" s="16"/>
    </row>
    <row r="614" spans="2:13" x14ac:dyDescent="0.25">
      <c r="B614" s="12"/>
      <c r="C614" s="15" t="s">
        <v>1239</v>
      </c>
      <c r="D614" s="15"/>
      <c r="E614" s="15"/>
      <c r="G614" s="15" t="s">
        <v>18</v>
      </c>
      <c r="H614" s="15"/>
      <c r="I614" s="15"/>
      <c r="J614">
        <v>10</v>
      </c>
      <c r="K614" s="16">
        <f t="shared" ref="K614" si="103">HEX2DEC(G614)/$J614</f>
        <v>0</v>
      </c>
      <c r="L614" s="16"/>
      <c r="M614" s="16"/>
    </row>
    <row r="615" spans="2:13" x14ac:dyDescent="0.25">
      <c r="B615" s="12"/>
      <c r="C615" s="15" t="s">
        <v>1240</v>
      </c>
      <c r="D615" s="15"/>
      <c r="E615" s="15"/>
      <c r="G615" s="15" t="s">
        <v>1241</v>
      </c>
      <c r="H615" s="15"/>
      <c r="I615" s="15"/>
      <c r="J615">
        <v>1</v>
      </c>
      <c r="K615" s="16" t="str">
        <f>CONCATENATE(CHAR(HEX2DEC(LEFT(G615,2))),CHAR(HEX2DEC(MID(G615,3,2))),CHAR(HEX2DEC(MID(G615,5,2))),CHAR(HEX2DEC(MID(G615,7,2))),CHAR(HEX2DEC(MID(G615,9,2))),CHAR(HEX2DEC(MID(G615,11,2))),CHAR(HEX2DEC(MID(G615,13,2))))</f>
        <v>9999999</v>
      </c>
      <c r="L615" s="16"/>
      <c r="M615" s="16"/>
    </row>
    <row r="616" spans="2:13" x14ac:dyDescent="0.25">
      <c r="B616" s="12"/>
      <c r="C616" s="15" t="s">
        <v>1242</v>
      </c>
      <c r="D616" s="15"/>
      <c r="E616" s="15"/>
      <c r="G616" s="15" t="s">
        <v>1241</v>
      </c>
      <c r="H616" s="15"/>
      <c r="I616" s="15"/>
      <c r="J616">
        <v>1</v>
      </c>
      <c r="K616" s="16" t="str">
        <f t="shared" ref="K616:K621" si="104">CONCATENATE(CHAR(HEX2DEC(LEFT(G616,2))),CHAR(HEX2DEC(MID(G616,3,2))),CHAR(HEX2DEC(MID(G616,5,2))),CHAR(HEX2DEC(MID(G616,7,2))),CHAR(HEX2DEC(MID(G616,9,2))),CHAR(HEX2DEC(MID(G616,11,2))),CHAR(HEX2DEC(MID(G616,13,2))))</f>
        <v>9999999</v>
      </c>
      <c r="L616" s="16"/>
      <c r="M616" s="16"/>
    </row>
    <row r="617" spans="2:13" x14ac:dyDescent="0.25">
      <c r="B617" s="12"/>
      <c r="C617" s="15" t="s">
        <v>1243</v>
      </c>
      <c r="D617" s="15"/>
      <c r="E617" s="15"/>
      <c r="G617" s="15" t="s">
        <v>1241</v>
      </c>
      <c r="H617" s="15"/>
      <c r="I617" s="15"/>
      <c r="J617">
        <v>1</v>
      </c>
      <c r="K617" s="16" t="str">
        <f t="shared" si="104"/>
        <v>9999999</v>
      </c>
      <c r="L617" s="16"/>
      <c r="M617" s="16"/>
    </row>
    <row r="618" spans="2:13" x14ac:dyDescent="0.25">
      <c r="B618" s="12"/>
      <c r="C618" s="15" t="s">
        <v>1244</v>
      </c>
      <c r="D618" s="15"/>
      <c r="E618" s="15"/>
      <c r="G618" s="15" t="s">
        <v>1241</v>
      </c>
      <c r="H618" s="15"/>
      <c r="I618" s="15"/>
      <c r="J618">
        <v>1</v>
      </c>
      <c r="K618" s="16" t="str">
        <f t="shared" si="104"/>
        <v>9999999</v>
      </c>
      <c r="L618" s="16"/>
      <c r="M618" s="16"/>
    </row>
    <row r="619" spans="2:13" x14ac:dyDescent="0.25">
      <c r="B619" s="12"/>
      <c r="C619" s="15" t="s">
        <v>1245</v>
      </c>
      <c r="D619" s="15"/>
      <c r="E619" s="15"/>
      <c r="G619" s="15" t="s">
        <v>1241</v>
      </c>
      <c r="H619" s="15"/>
      <c r="I619" s="15"/>
      <c r="J619">
        <v>1</v>
      </c>
      <c r="K619" s="16" t="str">
        <f t="shared" si="104"/>
        <v>9999999</v>
      </c>
      <c r="L619" s="16"/>
      <c r="M619" s="16"/>
    </row>
    <row r="620" spans="2:13" x14ac:dyDescent="0.25">
      <c r="B620" s="12"/>
      <c r="C620" s="15" t="s">
        <v>1246</v>
      </c>
      <c r="D620" s="15"/>
      <c r="E620" s="15"/>
      <c r="G620" s="15" t="s">
        <v>1241</v>
      </c>
      <c r="H620" s="15"/>
      <c r="I620" s="15"/>
      <c r="J620">
        <v>1</v>
      </c>
      <c r="K620" s="16" t="str">
        <f t="shared" si="104"/>
        <v>9999999</v>
      </c>
      <c r="L620" s="16"/>
      <c r="M620" s="16"/>
    </row>
    <row r="621" spans="2:13" x14ac:dyDescent="0.25">
      <c r="B621" s="12"/>
      <c r="C621" s="15" t="s">
        <v>1247</v>
      </c>
      <c r="D621" s="15"/>
      <c r="E621" s="15"/>
      <c r="G621" s="15" t="s">
        <v>1241</v>
      </c>
      <c r="H621" s="15"/>
      <c r="I621" s="15"/>
      <c r="J621">
        <v>1</v>
      </c>
      <c r="K621" s="16" t="str">
        <f t="shared" si="104"/>
        <v>9999999</v>
      </c>
      <c r="L621" s="16"/>
      <c r="M621" s="16"/>
    </row>
    <row r="622" spans="2:13" x14ac:dyDescent="0.25">
      <c r="B622" s="12"/>
      <c r="C622" s="15" t="s">
        <v>1248</v>
      </c>
      <c r="D622" s="15"/>
      <c r="E622" s="15"/>
      <c r="G622" s="15" t="s">
        <v>281</v>
      </c>
      <c r="H622" s="15"/>
      <c r="I622" s="15"/>
      <c r="J622">
        <v>10</v>
      </c>
      <c r="K622" s="16"/>
      <c r="L622" s="16"/>
      <c r="M622" s="16"/>
    </row>
    <row r="623" spans="2:13" x14ac:dyDescent="0.25">
      <c r="B623" s="12"/>
      <c r="C623" s="15" t="s">
        <v>1249</v>
      </c>
      <c r="D623" s="15"/>
      <c r="E623" s="15"/>
      <c r="G623" s="15" t="s">
        <v>281</v>
      </c>
      <c r="H623" s="15"/>
      <c r="I623" s="15"/>
      <c r="J623">
        <v>10</v>
      </c>
      <c r="K623" s="16"/>
      <c r="L623" s="16"/>
      <c r="M623" s="16"/>
    </row>
    <row r="624" spans="2:13" x14ac:dyDescent="0.25">
      <c r="B624" s="12"/>
      <c r="C624" s="15" t="s">
        <v>1250</v>
      </c>
      <c r="D624" s="15"/>
      <c r="E624" s="15"/>
      <c r="G624" s="15" t="s">
        <v>281</v>
      </c>
      <c r="H624" s="15"/>
      <c r="I624" s="15"/>
      <c r="J624">
        <v>10</v>
      </c>
      <c r="K624" s="16"/>
      <c r="L624" s="16"/>
      <c r="M624" s="16"/>
    </row>
    <row r="625" spans="2:13" x14ac:dyDescent="0.25">
      <c r="B625" s="12"/>
      <c r="C625" s="15" t="s">
        <v>1251</v>
      </c>
      <c r="D625" s="15"/>
      <c r="E625" s="15"/>
      <c r="G625" s="15" t="s">
        <v>281</v>
      </c>
      <c r="H625" s="15"/>
      <c r="I625" s="15"/>
      <c r="J625">
        <v>10</v>
      </c>
      <c r="K625" s="16"/>
      <c r="L625" s="16"/>
      <c r="M625" s="16"/>
    </row>
    <row r="626" spans="2:13" x14ac:dyDescent="0.25">
      <c r="B626" s="12"/>
      <c r="C626" s="15" t="s">
        <v>1252</v>
      </c>
      <c r="D626" s="15"/>
      <c r="E626" s="15"/>
      <c r="G626" s="15" t="s">
        <v>281</v>
      </c>
      <c r="H626" s="15"/>
      <c r="I626" s="15"/>
      <c r="J626">
        <v>10</v>
      </c>
      <c r="K626" s="16"/>
      <c r="L626" s="16"/>
      <c r="M626" s="16"/>
    </row>
    <row r="627" spans="2:13" x14ac:dyDescent="0.25">
      <c r="B627" s="12"/>
      <c r="C627" s="15" t="s">
        <v>1253</v>
      </c>
      <c r="D627" s="15"/>
      <c r="E627" s="15"/>
      <c r="G627" s="15" t="s">
        <v>281</v>
      </c>
      <c r="H627" s="15"/>
      <c r="I627" s="15"/>
      <c r="J627">
        <v>10</v>
      </c>
      <c r="K627" s="16"/>
      <c r="L627" s="16"/>
      <c r="M627" s="16"/>
    </row>
    <row r="628" spans="2:13" x14ac:dyDescent="0.25">
      <c r="B628" s="12"/>
      <c r="C628" s="15" t="s">
        <v>1254</v>
      </c>
      <c r="D628" s="15"/>
      <c r="E628" s="15"/>
      <c r="G628" s="15" t="s">
        <v>1056</v>
      </c>
      <c r="H628" s="15"/>
      <c r="I628" s="15"/>
      <c r="J628">
        <v>10</v>
      </c>
      <c r="K628" s="16"/>
      <c r="L628" s="16"/>
      <c r="M628" s="16"/>
    </row>
    <row r="629" spans="2:13" x14ac:dyDescent="0.25">
      <c r="B629" s="44" t="s">
        <v>1255</v>
      </c>
      <c r="C629" s="15" t="s">
        <v>1256</v>
      </c>
      <c r="D629" s="15"/>
      <c r="E629" s="15"/>
      <c r="G629" s="15" t="s">
        <v>1061</v>
      </c>
      <c r="H629" s="15"/>
      <c r="I629" s="15"/>
      <c r="J629">
        <v>10</v>
      </c>
      <c r="K629" s="16">
        <f t="shared" ref="K629:K676" si="105">HEX2DEC(G629)/$J629</f>
        <v>25.5</v>
      </c>
      <c r="L629" s="16"/>
      <c r="M629" s="16"/>
    </row>
    <row r="630" spans="2:13" x14ac:dyDescent="0.25">
      <c r="B630" s="12" t="s">
        <v>1257</v>
      </c>
      <c r="C630" s="15" t="s">
        <v>1258</v>
      </c>
      <c r="D630" s="15"/>
      <c r="E630" s="15"/>
      <c r="G630" s="15" t="s">
        <v>1061</v>
      </c>
      <c r="H630" s="15"/>
      <c r="I630" s="15"/>
      <c r="J630">
        <v>10</v>
      </c>
      <c r="K630" s="16">
        <f t="shared" si="105"/>
        <v>25.5</v>
      </c>
      <c r="L630" s="16"/>
      <c r="M630" s="16"/>
    </row>
    <row r="631" spans="2:13" x14ac:dyDescent="0.25">
      <c r="B631" s="12" t="s">
        <v>1257</v>
      </c>
      <c r="C631" s="15" t="s">
        <v>1259</v>
      </c>
      <c r="D631" s="15"/>
      <c r="E631" s="15"/>
      <c r="G631" s="15" t="s">
        <v>1061</v>
      </c>
      <c r="H631" s="15"/>
      <c r="I631" s="15"/>
      <c r="J631">
        <v>10</v>
      </c>
      <c r="K631" s="16">
        <f t="shared" si="105"/>
        <v>25.5</v>
      </c>
      <c r="L631" s="16"/>
      <c r="M631" s="16"/>
    </row>
    <row r="632" spans="2:13" x14ac:dyDescent="0.25">
      <c r="B632" s="12" t="s">
        <v>1257</v>
      </c>
      <c r="C632" s="15" t="s">
        <v>1260</v>
      </c>
      <c r="D632" s="15"/>
      <c r="E632" s="15"/>
      <c r="G632" s="15" t="s">
        <v>1061</v>
      </c>
      <c r="H632" s="15"/>
      <c r="I632" s="15"/>
      <c r="J632">
        <v>10</v>
      </c>
      <c r="K632" s="16">
        <f t="shared" si="105"/>
        <v>25.5</v>
      </c>
      <c r="L632" s="16"/>
      <c r="M632" s="16"/>
    </row>
    <row r="633" spans="2:13" x14ac:dyDescent="0.25">
      <c r="B633" s="12" t="s">
        <v>1257</v>
      </c>
      <c r="C633" s="15" t="s">
        <v>1261</v>
      </c>
      <c r="D633" s="15"/>
      <c r="E633" s="15"/>
      <c r="G633" s="15" t="s">
        <v>1061</v>
      </c>
      <c r="H633" s="15"/>
      <c r="I633" s="15"/>
      <c r="J633">
        <v>10</v>
      </c>
      <c r="K633" s="16">
        <f t="shared" si="105"/>
        <v>25.5</v>
      </c>
      <c r="L633" s="16"/>
      <c r="M633" s="16"/>
    </row>
    <row r="634" spans="2:13" x14ac:dyDescent="0.25">
      <c r="B634" s="12" t="s">
        <v>1257</v>
      </c>
      <c r="C634" s="15" t="s">
        <v>1262</v>
      </c>
      <c r="D634" s="15"/>
      <c r="E634" s="15"/>
      <c r="G634" s="15" t="s">
        <v>1061</v>
      </c>
      <c r="H634" s="15"/>
      <c r="I634" s="15"/>
      <c r="J634">
        <v>10</v>
      </c>
      <c r="K634" s="16">
        <f t="shared" si="105"/>
        <v>25.5</v>
      </c>
      <c r="L634" s="16"/>
      <c r="M634" s="16"/>
    </row>
    <row r="635" spans="2:13" x14ac:dyDescent="0.25">
      <c r="B635" s="12" t="s">
        <v>1257</v>
      </c>
      <c r="C635" s="15" t="s">
        <v>1263</v>
      </c>
      <c r="D635" s="15"/>
      <c r="E635" s="15"/>
      <c r="G635" s="15" t="s">
        <v>1061</v>
      </c>
      <c r="H635" s="15"/>
      <c r="I635" s="15"/>
      <c r="J635">
        <v>10</v>
      </c>
      <c r="K635" s="16">
        <f t="shared" si="105"/>
        <v>25.5</v>
      </c>
      <c r="L635" s="16"/>
      <c r="M635" s="16"/>
    </row>
    <row r="636" spans="2:13" x14ac:dyDescent="0.25">
      <c r="B636" s="12" t="s">
        <v>1257</v>
      </c>
      <c r="C636" s="15" t="s">
        <v>1264</v>
      </c>
      <c r="D636" s="15"/>
      <c r="E636" s="15"/>
      <c r="G636" s="15" t="s">
        <v>1061</v>
      </c>
      <c r="H636" s="15"/>
      <c r="I636" s="15"/>
      <c r="J636">
        <v>10</v>
      </c>
      <c r="K636" s="16">
        <f t="shared" si="105"/>
        <v>25.5</v>
      </c>
      <c r="L636" s="16"/>
      <c r="M636" s="16"/>
    </row>
    <row r="637" spans="2:13" x14ac:dyDescent="0.25">
      <c r="B637" s="12" t="s">
        <v>1257</v>
      </c>
      <c r="C637" s="15" t="s">
        <v>1265</v>
      </c>
      <c r="D637" s="15"/>
      <c r="E637" s="15"/>
      <c r="G637" s="15" t="s">
        <v>1061</v>
      </c>
      <c r="H637" s="15"/>
      <c r="I637" s="15"/>
      <c r="J637">
        <v>10</v>
      </c>
      <c r="K637" s="16">
        <f t="shared" si="105"/>
        <v>25.5</v>
      </c>
      <c r="L637" s="16"/>
      <c r="M637" s="16"/>
    </row>
    <row r="638" spans="2:13" x14ac:dyDescent="0.25">
      <c r="B638" s="12" t="s">
        <v>1257</v>
      </c>
      <c r="C638" s="15" t="s">
        <v>1266</v>
      </c>
      <c r="D638" s="15"/>
      <c r="E638" s="15"/>
      <c r="G638" s="15" t="s">
        <v>1061</v>
      </c>
      <c r="H638" s="15"/>
      <c r="I638" s="15"/>
      <c r="J638">
        <v>10</v>
      </c>
      <c r="K638" s="16">
        <f t="shared" si="105"/>
        <v>25.5</v>
      </c>
      <c r="L638" s="16"/>
      <c r="M638" s="16"/>
    </row>
    <row r="639" spans="2:13" x14ac:dyDescent="0.25">
      <c r="B639" s="12" t="s">
        <v>1257</v>
      </c>
      <c r="C639" s="15" t="s">
        <v>1267</v>
      </c>
      <c r="D639" s="15"/>
      <c r="E639" s="15"/>
      <c r="G639" s="15" t="s">
        <v>1061</v>
      </c>
      <c r="H639" s="15"/>
      <c r="I639" s="15"/>
      <c r="J639">
        <v>10</v>
      </c>
      <c r="K639" s="16">
        <f t="shared" si="105"/>
        <v>25.5</v>
      </c>
      <c r="L639" s="16"/>
      <c r="M639" s="16"/>
    </row>
    <row r="640" spans="2:13" x14ac:dyDescent="0.25">
      <c r="B640" s="12" t="s">
        <v>1257</v>
      </c>
      <c r="C640" s="15" t="s">
        <v>1268</v>
      </c>
      <c r="D640" s="15"/>
      <c r="E640" s="15"/>
      <c r="G640" s="15" t="s">
        <v>1061</v>
      </c>
      <c r="H640" s="15"/>
      <c r="I640" s="15"/>
      <c r="J640">
        <v>10</v>
      </c>
      <c r="K640" s="16">
        <f t="shared" si="105"/>
        <v>25.5</v>
      </c>
      <c r="L640" s="16"/>
      <c r="M640" s="16"/>
    </row>
    <row r="641" spans="2:13" x14ac:dyDescent="0.25">
      <c r="B641" s="12" t="s">
        <v>1257</v>
      </c>
      <c r="C641" s="15" t="s">
        <v>1269</v>
      </c>
      <c r="D641" s="15"/>
      <c r="E641" s="15"/>
      <c r="G641" s="15" t="s">
        <v>1061</v>
      </c>
      <c r="H641" s="15"/>
      <c r="I641" s="15"/>
      <c r="J641">
        <v>10</v>
      </c>
      <c r="K641" s="16">
        <f t="shared" si="105"/>
        <v>25.5</v>
      </c>
      <c r="L641" s="16"/>
      <c r="M641" s="16"/>
    </row>
    <row r="642" spans="2:13" x14ac:dyDescent="0.25">
      <c r="B642" s="12" t="s">
        <v>1257</v>
      </c>
      <c r="C642" s="15" t="s">
        <v>1270</v>
      </c>
      <c r="D642" s="15"/>
      <c r="E642" s="15"/>
      <c r="G642" s="15" t="s">
        <v>1061</v>
      </c>
      <c r="H642" s="15"/>
      <c r="I642" s="15"/>
      <c r="J642">
        <v>10</v>
      </c>
      <c r="K642" s="16">
        <f t="shared" si="105"/>
        <v>25.5</v>
      </c>
      <c r="L642" s="16"/>
      <c r="M642" s="16"/>
    </row>
    <row r="643" spans="2:13" x14ac:dyDescent="0.25">
      <c r="B643" s="12" t="s">
        <v>1257</v>
      </c>
      <c r="C643" s="15" t="s">
        <v>1271</v>
      </c>
      <c r="D643" s="15"/>
      <c r="E643" s="15"/>
      <c r="G643" s="15" t="s">
        <v>1061</v>
      </c>
      <c r="H643" s="15"/>
      <c r="I643" s="15"/>
      <c r="J643">
        <v>10</v>
      </c>
      <c r="K643" s="16">
        <f t="shared" si="105"/>
        <v>25.5</v>
      </c>
      <c r="L643" s="16"/>
      <c r="M643" s="16"/>
    </row>
    <row r="644" spans="2:13" x14ac:dyDescent="0.25">
      <c r="B644" s="12" t="s">
        <v>1257</v>
      </c>
      <c r="C644" s="15" t="s">
        <v>1272</v>
      </c>
      <c r="D644" s="15"/>
      <c r="E644" s="15"/>
      <c r="G644" s="15" t="s">
        <v>1061</v>
      </c>
      <c r="H644" s="15"/>
      <c r="I644" s="15"/>
      <c r="J644">
        <v>10</v>
      </c>
      <c r="K644" s="16">
        <f t="shared" si="105"/>
        <v>25.5</v>
      </c>
      <c r="L644" s="16"/>
      <c r="M644" s="16"/>
    </row>
    <row r="645" spans="2:13" x14ac:dyDescent="0.25">
      <c r="B645" s="12" t="s">
        <v>1257</v>
      </c>
      <c r="C645" s="15" t="s">
        <v>1273</v>
      </c>
      <c r="D645" s="15"/>
      <c r="E645" s="15"/>
      <c r="G645" s="15" t="s">
        <v>1061</v>
      </c>
      <c r="H645" s="15"/>
      <c r="I645" s="15"/>
      <c r="J645">
        <v>10</v>
      </c>
      <c r="K645" s="16">
        <f t="shared" si="105"/>
        <v>25.5</v>
      </c>
      <c r="L645" s="16"/>
      <c r="M645" s="16"/>
    </row>
    <row r="646" spans="2:13" x14ac:dyDescent="0.25">
      <c r="B646" s="12" t="s">
        <v>1257</v>
      </c>
      <c r="C646" s="15" t="s">
        <v>1274</v>
      </c>
      <c r="D646" s="15"/>
      <c r="E646" s="15"/>
      <c r="G646" s="15" t="s">
        <v>1061</v>
      </c>
      <c r="H646" s="15"/>
      <c r="I646" s="15"/>
      <c r="J646">
        <v>10</v>
      </c>
      <c r="K646" s="16">
        <f t="shared" si="105"/>
        <v>25.5</v>
      </c>
      <c r="L646" s="16"/>
      <c r="M646" s="16"/>
    </row>
    <row r="647" spans="2:13" x14ac:dyDescent="0.25">
      <c r="B647" s="12" t="s">
        <v>1257</v>
      </c>
      <c r="C647" s="15" t="s">
        <v>1275</v>
      </c>
      <c r="D647" s="15"/>
      <c r="E647" s="15"/>
      <c r="G647" s="15" t="s">
        <v>1061</v>
      </c>
      <c r="H647" s="15"/>
      <c r="I647" s="15"/>
      <c r="J647">
        <v>10</v>
      </c>
      <c r="K647" s="16">
        <f t="shared" si="105"/>
        <v>25.5</v>
      </c>
      <c r="L647" s="16"/>
      <c r="M647" s="16"/>
    </row>
    <row r="648" spans="2:13" x14ac:dyDescent="0.25">
      <c r="B648" s="12" t="s">
        <v>1257</v>
      </c>
      <c r="C648" s="15" t="s">
        <v>1276</v>
      </c>
      <c r="D648" s="15"/>
      <c r="E648" s="15"/>
      <c r="G648" s="15" t="s">
        <v>1061</v>
      </c>
      <c r="H648" s="15"/>
      <c r="I648" s="15"/>
      <c r="J648">
        <v>10</v>
      </c>
      <c r="K648" s="16">
        <f t="shared" si="105"/>
        <v>25.5</v>
      </c>
      <c r="L648" s="16"/>
      <c r="M648" s="16"/>
    </row>
    <row r="649" spans="2:13" x14ac:dyDescent="0.25">
      <c r="B649" s="12" t="s">
        <v>1257</v>
      </c>
      <c r="C649" s="15" t="s">
        <v>1277</v>
      </c>
      <c r="D649" s="15"/>
      <c r="E649" s="15"/>
      <c r="G649" s="15" t="s">
        <v>1061</v>
      </c>
      <c r="H649" s="15"/>
      <c r="I649" s="15"/>
      <c r="J649">
        <v>10</v>
      </c>
      <c r="K649" s="16">
        <f t="shared" si="105"/>
        <v>25.5</v>
      </c>
      <c r="L649" s="16"/>
      <c r="M649" s="16"/>
    </row>
    <row r="650" spans="2:13" x14ac:dyDescent="0.25">
      <c r="B650" s="12" t="s">
        <v>1257</v>
      </c>
      <c r="C650" s="15" t="s">
        <v>1278</v>
      </c>
      <c r="D650" s="15"/>
      <c r="E650" s="15"/>
      <c r="G650" s="15" t="s">
        <v>1061</v>
      </c>
      <c r="H650" s="15"/>
      <c r="I650" s="15"/>
      <c r="J650">
        <v>10</v>
      </c>
      <c r="K650" s="16">
        <f t="shared" si="105"/>
        <v>25.5</v>
      </c>
      <c r="L650" s="16"/>
      <c r="M650" s="16"/>
    </row>
    <row r="651" spans="2:13" x14ac:dyDescent="0.25">
      <c r="B651" s="12" t="s">
        <v>1257</v>
      </c>
      <c r="C651" s="15" t="s">
        <v>1279</v>
      </c>
      <c r="D651" s="15"/>
      <c r="E651" s="15"/>
      <c r="G651" s="15" t="s">
        <v>1061</v>
      </c>
      <c r="H651" s="15"/>
      <c r="I651" s="15"/>
      <c r="J651">
        <v>10</v>
      </c>
      <c r="K651" s="16">
        <f t="shared" si="105"/>
        <v>25.5</v>
      </c>
      <c r="L651" s="16"/>
      <c r="M651" s="16"/>
    </row>
    <row r="652" spans="2:13" x14ac:dyDescent="0.25">
      <c r="B652" s="12" t="s">
        <v>1257</v>
      </c>
      <c r="C652" s="15" t="s">
        <v>1280</v>
      </c>
      <c r="D652" s="15"/>
      <c r="E652" s="15"/>
      <c r="G652" s="15" t="s">
        <v>1061</v>
      </c>
      <c r="H652" s="15"/>
      <c r="I652" s="15"/>
      <c r="J652">
        <v>10</v>
      </c>
      <c r="K652" s="16">
        <f t="shared" si="105"/>
        <v>25.5</v>
      </c>
      <c r="L652" s="16"/>
      <c r="M652" s="16"/>
    </row>
    <row r="653" spans="2:13" x14ac:dyDescent="0.25">
      <c r="B653" s="12" t="s">
        <v>1257</v>
      </c>
      <c r="C653" s="15" t="s">
        <v>1281</v>
      </c>
      <c r="D653" s="15"/>
      <c r="E653" s="15"/>
      <c r="G653" s="15" t="s">
        <v>1061</v>
      </c>
      <c r="H653" s="15"/>
      <c r="I653" s="15"/>
      <c r="J653">
        <v>10</v>
      </c>
      <c r="K653" s="16">
        <f t="shared" si="105"/>
        <v>25.5</v>
      </c>
      <c r="L653" s="16"/>
      <c r="M653" s="16"/>
    </row>
    <row r="654" spans="2:13" x14ac:dyDescent="0.25">
      <c r="B654" s="12" t="s">
        <v>1257</v>
      </c>
      <c r="C654" s="15" t="s">
        <v>1282</v>
      </c>
      <c r="D654" s="15"/>
      <c r="E654" s="15"/>
      <c r="G654" s="15" t="s">
        <v>1061</v>
      </c>
      <c r="H654" s="15"/>
      <c r="I654" s="15"/>
      <c r="J654">
        <v>10</v>
      </c>
      <c r="K654" s="16">
        <f t="shared" si="105"/>
        <v>25.5</v>
      </c>
      <c r="L654" s="16"/>
      <c r="M654" s="16"/>
    </row>
    <row r="655" spans="2:13" x14ac:dyDescent="0.25">
      <c r="B655" s="12" t="s">
        <v>1257</v>
      </c>
      <c r="C655" s="15" t="s">
        <v>1283</v>
      </c>
      <c r="D655" s="15"/>
      <c r="E655" s="15"/>
      <c r="G655" s="15" t="s">
        <v>1061</v>
      </c>
      <c r="H655" s="15"/>
      <c r="I655" s="15"/>
      <c r="J655">
        <v>10</v>
      </c>
      <c r="K655" s="16">
        <f t="shared" si="105"/>
        <v>25.5</v>
      </c>
      <c r="L655" s="16"/>
      <c r="M655" s="16"/>
    </row>
    <row r="656" spans="2:13" x14ac:dyDescent="0.25">
      <c r="B656" s="12" t="s">
        <v>1257</v>
      </c>
      <c r="C656" s="15" t="s">
        <v>1284</v>
      </c>
      <c r="D656" s="15"/>
      <c r="E656" s="15"/>
      <c r="G656" s="15" t="s">
        <v>1061</v>
      </c>
      <c r="H656" s="15"/>
      <c r="I656" s="15"/>
      <c r="J656">
        <v>10</v>
      </c>
      <c r="K656" s="16">
        <f t="shared" si="105"/>
        <v>25.5</v>
      </c>
      <c r="L656" s="16"/>
      <c r="M656" s="16"/>
    </row>
    <row r="657" spans="2:13" x14ac:dyDescent="0.25">
      <c r="B657" s="12" t="s">
        <v>1257</v>
      </c>
      <c r="C657" s="15" t="s">
        <v>1285</v>
      </c>
      <c r="D657" s="15"/>
      <c r="E657" s="15"/>
      <c r="G657" s="15" t="s">
        <v>1061</v>
      </c>
      <c r="H657" s="15"/>
      <c r="I657" s="15"/>
      <c r="J657">
        <v>10</v>
      </c>
      <c r="K657" s="16">
        <f t="shared" si="105"/>
        <v>25.5</v>
      </c>
      <c r="L657" s="16"/>
      <c r="M657" s="16"/>
    </row>
    <row r="658" spans="2:13" x14ac:dyDescent="0.25">
      <c r="B658" s="12" t="s">
        <v>1257</v>
      </c>
      <c r="C658" s="15" t="s">
        <v>1286</v>
      </c>
      <c r="D658" s="15"/>
      <c r="E658" s="15"/>
      <c r="G658" s="15" t="s">
        <v>1061</v>
      </c>
      <c r="H658" s="15"/>
      <c r="I658" s="15"/>
      <c r="J658">
        <v>10</v>
      </c>
      <c r="K658" s="16">
        <f t="shared" si="105"/>
        <v>25.5</v>
      </c>
      <c r="L658" s="16"/>
      <c r="M658" s="16"/>
    </row>
    <row r="659" spans="2:13" x14ac:dyDescent="0.25">
      <c r="B659" s="12" t="s">
        <v>1257</v>
      </c>
      <c r="C659" s="15" t="s">
        <v>1287</v>
      </c>
      <c r="D659" s="15"/>
      <c r="E659" s="15"/>
      <c r="G659" s="15" t="s">
        <v>1061</v>
      </c>
      <c r="H659" s="15"/>
      <c r="I659" s="15"/>
      <c r="J659">
        <v>10</v>
      </c>
      <c r="K659" s="16">
        <f t="shared" si="105"/>
        <v>25.5</v>
      </c>
      <c r="L659" s="16"/>
      <c r="M659" s="16"/>
    </row>
    <row r="660" spans="2:13" x14ac:dyDescent="0.25">
      <c r="B660" s="12" t="s">
        <v>1257</v>
      </c>
      <c r="C660" s="15" t="s">
        <v>1288</v>
      </c>
      <c r="D660" s="15"/>
      <c r="E660" s="15"/>
      <c r="G660" s="15" t="s">
        <v>1061</v>
      </c>
      <c r="H660" s="15"/>
      <c r="I660" s="15"/>
      <c r="J660">
        <v>10</v>
      </c>
      <c r="K660" s="16">
        <f t="shared" si="105"/>
        <v>25.5</v>
      </c>
      <c r="L660" s="16"/>
      <c r="M660" s="16"/>
    </row>
    <row r="661" spans="2:13" x14ac:dyDescent="0.25">
      <c r="B661" s="12" t="s">
        <v>1257</v>
      </c>
      <c r="C661" s="15" t="s">
        <v>1289</v>
      </c>
      <c r="D661" s="15"/>
      <c r="E661" s="15"/>
      <c r="G661" s="15" t="s">
        <v>1061</v>
      </c>
      <c r="H661" s="15"/>
      <c r="I661" s="15"/>
      <c r="J661">
        <v>10</v>
      </c>
      <c r="K661" s="16">
        <f t="shared" si="105"/>
        <v>25.5</v>
      </c>
      <c r="L661" s="16"/>
      <c r="M661" s="16"/>
    </row>
    <row r="662" spans="2:13" x14ac:dyDescent="0.25">
      <c r="B662" s="12" t="s">
        <v>1257</v>
      </c>
      <c r="C662" s="15" t="s">
        <v>1290</v>
      </c>
      <c r="D662" s="15"/>
      <c r="E662" s="15"/>
      <c r="G662" s="15" t="s">
        <v>1061</v>
      </c>
      <c r="H662" s="15"/>
      <c r="I662" s="15"/>
      <c r="J662">
        <v>10</v>
      </c>
      <c r="K662" s="16">
        <f t="shared" si="105"/>
        <v>25.5</v>
      </c>
      <c r="L662" s="16"/>
      <c r="M662" s="16"/>
    </row>
    <row r="663" spans="2:13" x14ac:dyDescent="0.25">
      <c r="B663" s="12" t="s">
        <v>1257</v>
      </c>
      <c r="C663" s="15" t="s">
        <v>1291</v>
      </c>
      <c r="D663" s="15"/>
      <c r="E663" s="15"/>
      <c r="G663" s="15" t="s">
        <v>1061</v>
      </c>
      <c r="H663" s="15"/>
      <c r="I663" s="15"/>
      <c r="J663">
        <v>10</v>
      </c>
      <c r="K663" s="16">
        <f t="shared" si="105"/>
        <v>25.5</v>
      </c>
      <c r="L663" s="16"/>
      <c r="M663" s="16"/>
    </row>
    <row r="664" spans="2:13" x14ac:dyDescent="0.25">
      <c r="B664" s="12" t="s">
        <v>1257</v>
      </c>
      <c r="C664" s="15" t="s">
        <v>1292</v>
      </c>
      <c r="D664" s="15"/>
      <c r="E664" s="15"/>
      <c r="G664" s="15" t="s">
        <v>1061</v>
      </c>
      <c r="H664" s="15"/>
      <c r="I664" s="15"/>
      <c r="J664">
        <v>10</v>
      </c>
      <c r="K664" s="16">
        <f t="shared" si="105"/>
        <v>25.5</v>
      </c>
      <c r="L664" s="16"/>
      <c r="M664" s="16"/>
    </row>
    <row r="665" spans="2:13" x14ac:dyDescent="0.25">
      <c r="B665" s="12" t="s">
        <v>1257</v>
      </c>
      <c r="C665" s="15" t="s">
        <v>1293</v>
      </c>
      <c r="D665" s="15"/>
      <c r="E665" s="15"/>
      <c r="G665" s="15" t="s">
        <v>1061</v>
      </c>
      <c r="H665" s="15"/>
      <c r="I665" s="15"/>
      <c r="J665">
        <v>10</v>
      </c>
      <c r="K665" s="16">
        <f t="shared" si="105"/>
        <v>25.5</v>
      </c>
      <c r="L665" s="16"/>
      <c r="M665" s="16"/>
    </row>
    <row r="666" spans="2:13" x14ac:dyDescent="0.25">
      <c r="B666" s="12" t="s">
        <v>1257</v>
      </c>
      <c r="C666" s="15" t="s">
        <v>1294</v>
      </c>
      <c r="D666" s="15"/>
      <c r="E666" s="15"/>
      <c r="G666" s="15" t="s">
        <v>1061</v>
      </c>
      <c r="H666" s="15"/>
      <c r="I666" s="15"/>
      <c r="J666">
        <v>10</v>
      </c>
      <c r="K666" s="16">
        <f t="shared" si="105"/>
        <v>25.5</v>
      </c>
      <c r="L666" s="16"/>
      <c r="M666" s="16"/>
    </row>
    <row r="667" spans="2:13" x14ac:dyDescent="0.25">
      <c r="B667" s="12" t="s">
        <v>1257</v>
      </c>
      <c r="C667" s="15" t="s">
        <v>1295</v>
      </c>
      <c r="D667" s="15"/>
      <c r="E667" s="15"/>
      <c r="G667" s="15" t="s">
        <v>1061</v>
      </c>
      <c r="H667" s="15"/>
      <c r="I667" s="15"/>
      <c r="J667">
        <v>10</v>
      </c>
      <c r="K667" s="16">
        <f t="shared" si="105"/>
        <v>25.5</v>
      </c>
      <c r="L667" s="16"/>
      <c r="M667" s="16"/>
    </row>
    <row r="668" spans="2:13" x14ac:dyDescent="0.25">
      <c r="B668" s="12" t="s">
        <v>1257</v>
      </c>
      <c r="C668" s="15" t="s">
        <v>1296</v>
      </c>
      <c r="D668" s="15"/>
      <c r="E668" s="15"/>
      <c r="G668" s="15" t="s">
        <v>1061</v>
      </c>
      <c r="H668" s="15"/>
      <c r="I668" s="15"/>
      <c r="J668">
        <v>10</v>
      </c>
      <c r="K668" s="16">
        <f t="shared" si="105"/>
        <v>25.5</v>
      </c>
      <c r="L668" s="16"/>
      <c r="M668" s="16"/>
    </row>
    <row r="669" spans="2:13" x14ac:dyDescent="0.25">
      <c r="B669" s="12" t="s">
        <v>1257</v>
      </c>
      <c r="C669" s="15" t="s">
        <v>1297</v>
      </c>
      <c r="D669" s="15"/>
      <c r="E669" s="15"/>
      <c r="G669" s="15" t="s">
        <v>1061</v>
      </c>
      <c r="H669" s="15"/>
      <c r="I669" s="15"/>
      <c r="J669">
        <v>10</v>
      </c>
      <c r="K669" s="16">
        <f t="shared" si="105"/>
        <v>25.5</v>
      </c>
      <c r="L669" s="16"/>
      <c r="M669" s="16"/>
    </row>
    <row r="670" spans="2:13" x14ac:dyDescent="0.25">
      <c r="B670" s="12" t="s">
        <v>1257</v>
      </c>
      <c r="C670" s="15" t="s">
        <v>1298</v>
      </c>
      <c r="D670" s="15"/>
      <c r="E670" s="15"/>
      <c r="G670" s="15" t="s">
        <v>1061</v>
      </c>
      <c r="H670" s="15"/>
      <c r="I670" s="15"/>
      <c r="J670">
        <v>10</v>
      </c>
      <c r="K670" s="16">
        <f t="shared" si="105"/>
        <v>25.5</v>
      </c>
      <c r="L670" s="16"/>
      <c r="M670" s="16"/>
    </row>
    <row r="671" spans="2:13" x14ac:dyDescent="0.25">
      <c r="B671" s="12" t="s">
        <v>1257</v>
      </c>
      <c r="C671" s="15" t="s">
        <v>1299</v>
      </c>
      <c r="D671" s="15"/>
      <c r="E671" s="15"/>
      <c r="G671" s="15" t="s">
        <v>1061</v>
      </c>
      <c r="H671" s="15"/>
      <c r="I671" s="15"/>
      <c r="J671">
        <v>10</v>
      </c>
      <c r="K671" s="16">
        <f t="shared" si="105"/>
        <v>25.5</v>
      </c>
      <c r="L671" s="16"/>
      <c r="M671" s="16"/>
    </row>
    <row r="672" spans="2:13" x14ac:dyDescent="0.25">
      <c r="B672" s="12" t="s">
        <v>1257</v>
      </c>
      <c r="C672" s="15" t="s">
        <v>1300</v>
      </c>
      <c r="D672" s="15"/>
      <c r="E672" s="15"/>
      <c r="G672" s="15" t="s">
        <v>1061</v>
      </c>
      <c r="H672" s="15"/>
      <c r="I672" s="15"/>
      <c r="J672">
        <v>10</v>
      </c>
      <c r="K672" s="16">
        <f t="shared" si="105"/>
        <v>25.5</v>
      </c>
      <c r="L672" s="16"/>
      <c r="M672" s="16"/>
    </row>
    <row r="673" spans="2:13" x14ac:dyDescent="0.25">
      <c r="B673" s="12" t="s">
        <v>1257</v>
      </c>
      <c r="C673" s="15" t="s">
        <v>1301</v>
      </c>
      <c r="D673" s="15"/>
      <c r="E673" s="15"/>
      <c r="G673" s="15" t="s">
        <v>1061</v>
      </c>
      <c r="H673" s="15"/>
      <c r="I673" s="15"/>
      <c r="J673">
        <v>10</v>
      </c>
      <c r="K673" s="16">
        <f t="shared" si="105"/>
        <v>25.5</v>
      </c>
      <c r="L673" s="16"/>
      <c r="M673" s="16"/>
    </row>
    <row r="674" spans="2:13" x14ac:dyDescent="0.25">
      <c r="B674" s="12" t="s">
        <v>1257</v>
      </c>
      <c r="C674" s="15" t="s">
        <v>1302</v>
      </c>
      <c r="D674" s="15"/>
      <c r="E674" s="15"/>
      <c r="G674" s="15" t="s">
        <v>1061</v>
      </c>
      <c r="H674" s="15"/>
      <c r="I674" s="15"/>
      <c r="J674">
        <v>10</v>
      </c>
      <c r="K674" s="16">
        <f t="shared" si="105"/>
        <v>25.5</v>
      </c>
      <c r="L674" s="16"/>
      <c r="M674" s="16"/>
    </row>
    <row r="675" spans="2:13" x14ac:dyDescent="0.25">
      <c r="B675" s="12" t="s">
        <v>1257</v>
      </c>
      <c r="C675" s="15" t="s">
        <v>1303</v>
      </c>
      <c r="D675" s="15"/>
      <c r="E675" s="15"/>
      <c r="G675" s="15" t="s">
        <v>1061</v>
      </c>
      <c r="H675" s="15"/>
      <c r="I675" s="15"/>
      <c r="J675">
        <v>10</v>
      </c>
      <c r="K675" s="16">
        <f t="shared" si="105"/>
        <v>25.5</v>
      </c>
      <c r="L675" s="16"/>
      <c r="M675" s="16"/>
    </row>
    <row r="676" spans="2:13" x14ac:dyDescent="0.25">
      <c r="B676" s="12" t="s">
        <v>1257</v>
      </c>
      <c r="C676" s="15" t="s">
        <v>1304</v>
      </c>
      <c r="D676" s="15"/>
      <c r="E676" s="15"/>
      <c r="G676" s="15" t="s">
        <v>1061</v>
      </c>
      <c r="H676" s="15"/>
      <c r="I676" s="15"/>
      <c r="J676">
        <v>10</v>
      </c>
      <c r="K676" s="16">
        <f t="shared" si="105"/>
        <v>25.5</v>
      </c>
      <c r="L676" s="16"/>
      <c r="M676" s="16"/>
    </row>
    <row r="677" spans="2:13" x14ac:dyDescent="0.25">
      <c r="B677" s="12"/>
      <c r="C677" s="15" t="s">
        <v>1305</v>
      </c>
      <c r="D677" s="15"/>
      <c r="E677" s="15"/>
      <c r="G677" s="15" t="s">
        <v>1306</v>
      </c>
      <c r="H677" s="15"/>
      <c r="I677" s="15"/>
      <c r="J677">
        <v>10</v>
      </c>
      <c r="K677" s="16"/>
      <c r="L677" s="16"/>
      <c r="M677" s="16"/>
    </row>
    <row r="678" spans="2:13" x14ac:dyDescent="0.25">
      <c r="B678" s="12"/>
      <c r="C678" s="15" t="s">
        <v>1307</v>
      </c>
      <c r="D678" s="15"/>
      <c r="E678" s="15"/>
      <c r="G678" s="15" t="s">
        <v>1308</v>
      </c>
      <c r="H678" s="15"/>
      <c r="I678" s="15"/>
      <c r="J678">
        <v>10</v>
      </c>
      <c r="K678" s="16"/>
      <c r="L678" s="16"/>
      <c r="M678" s="16"/>
    </row>
    <row r="679" spans="2:13" x14ac:dyDescent="0.25">
      <c r="B679" s="12"/>
      <c r="C679" s="15" t="s">
        <v>1309</v>
      </c>
      <c r="D679" s="15"/>
      <c r="E679" s="15"/>
      <c r="G679" s="15" t="s">
        <v>1310</v>
      </c>
      <c r="H679" s="15"/>
      <c r="I679" s="15"/>
      <c r="J679">
        <v>10</v>
      </c>
      <c r="K679" s="16"/>
      <c r="L679" s="16"/>
      <c r="M679" s="16"/>
    </row>
    <row r="680" spans="2:13" x14ac:dyDescent="0.25">
      <c r="B680" s="12"/>
      <c r="C680" s="15" t="s">
        <v>1311</v>
      </c>
      <c r="D680" s="15"/>
      <c r="E680" s="15"/>
      <c r="G680" s="15" t="s">
        <v>1312</v>
      </c>
      <c r="H680" s="15"/>
      <c r="I680" s="15"/>
      <c r="J680">
        <v>10</v>
      </c>
      <c r="K680" s="16"/>
      <c r="L680" s="16"/>
      <c r="M680" s="16"/>
    </row>
    <row r="681" spans="2:13" x14ac:dyDescent="0.25">
      <c r="B681" s="12"/>
      <c r="C681" s="15" t="s">
        <v>1313</v>
      </c>
      <c r="D681" s="15"/>
      <c r="E681" s="15"/>
      <c r="G681" s="15" t="s">
        <v>1314</v>
      </c>
      <c r="H681" s="15"/>
      <c r="I681" s="15"/>
      <c r="J681">
        <v>10</v>
      </c>
      <c r="K681" s="16"/>
      <c r="L681" s="16"/>
      <c r="M681" s="16"/>
    </row>
    <row r="682" spans="2:13" x14ac:dyDescent="0.25">
      <c r="B682" s="12"/>
      <c r="C682" s="15" t="s">
        <v>1315</v>
      </c>
      <c r="D682" s="15"/>
      <c r="E682" s="15"/>
      <c r="G682" s="15" t="s">
        <v>1056</v>
      </c>
      <c r="H682" s="15"/>
      <c r="I682" s="15"/>
      <c r="J682">
        <v>10</v>
      </c>
      <c r="K682" s="16"/>
      <c r="L682" s="16"/>
      <c r="M682" s="16"/>
    </row>
    <row r="683" spans="2:13" x14ac:dyDescent="0.25">
      <c r="B683" s="12"/>
      <c r="C683" s="15" t="s">
        <v>1316</v>
      </c>
      <c r="D683" s="15"/>
      <c r="E683" s="15"/>
      <c r="G683" s="15" t="s">
        <v>1308</v>
      </c>
      <c r="H683" s="15"/>
      <c r="I683" s="15"/>
      <c r="J683">
        <v>10</v>
      </c>
      <c r="K683" s="16"/>
      <c r="L683" s="16"/>
      <c r="M683" s="16"/>
    </row>
    <row r="684" spans="2:13" x14ac:dyDescent="0.25">
      <c r="B684" s="23" t="s">
        <v>1317</v>
      </c>
      <c r="C684" s="15" t="s">
        <v>1318</v>
      </c>
      <c r="D684" s="15"/>
      <c r="E684" s="15"/>
      <c r="G684" s="15" t="s">
        <v>1319</v>
      </c>
      <c r="H684" s="15"/>
      <c r="I684" s="15"/>
      <c r="J684">
        <v>1</v>
      </c>
      <c r="K684" s="16" t="str">
        <f>CONCATENATE(CHAR(HEX2DEC(LEFT(G684,2))),CHAR(HEX2DEC(MID(G684,3,2))),CHAR(HEX2DEC(MID(G684,5,2))),CHAR(HEX2DEC(MID(G684,7,2))),CHAR(HEX2DEC(MID(G684,9,2))),CHAR(HEX2DEC(MID(G684,11,2))),CHAR(HEX2DEC(MID(G684,13,2))),CHAR(HEX2DEC(MID(G684,15,2))),CHAR(HEX2DEC(MID(G684,17,2))),CHAR(HEX2DEC(MID(G684,19,2))),CHAR(HEX2DEC(MID(G684,21,2))),CHAR(HEX2DEC(MID(G684,23,2))),CHAR(HEX2DEC(MID(G684,25,2))),CHAR(HEX2DEC(MID(G684,27,2))),CHAR(HEX2DEC(MID(G684,29,2))),CHAR(HEX2DEC(MID(G684,31,2))))</f>
        <v>7424971002211105</v>
      </c>
      <c r="L684" s="16"/>
      <c r="M684" s="16"/>
    </row>
    <row r="685" spans="2:13" x14ac:dyDescent="0.25">
      <c r="B685" s="12"/>
      <c r="C685" s="15" t="s">
        <v>1320</v>
      </c>
      <c r="D685" s="15"/>
      <c r="E685" s="15"/>
      <c r="G685" s="15" t="s">
        <v>72</v>
      </c>
      <c r="H685" s="15"/>
      <c r="I685" s="15"/>
      <c r="J685">
        <v>10</v>
      </c>
      <c r="K685" s="16">
        <f t="shared" ref="K685:K692" si="106">HEX2DEC(RIGHT(G685,2)&amp;LEFT(G685,2))/J685</f>
        <v>0</v>
      </c>
      <c r="L685" s="16"/>
      <c r="M685" s="16"/>
    </row>
    <row r="686" spans="2:13" x14ac:dyDescent="0.25">
      <c r="B686" s="12"/>
      <c r="C686" s="15" t="s">
        <v>1321</v>
      </c>
      <c r="D686" s="15"/>
      <c r="E686" s="15"/>
      <c r="G686" s="15" t="s">
        <v>72</v>
      </c>
      <c r="H686" s="15"/>
      <c r="I686" s="15"/>
      <c r="J686">
        <v>10</v>
      </c>
      <c r="K686" s="16">
        <f t="shared" si="106"/>
        <v>0</v>
      </c>
      <c r="L686" s="16"/>
      <c r="M686" s="16"/>
    </row>
    <row r="687" spans="2:13" x14ac:dyDescent="0.25">
      <c r="B687" s="12"/>
      <c r="C687" s="15" t="s">
        <v>1322</v>
      </c>
      <c r="D687" s="15"/>
      <c r="E687" s="15"/>
      <c r="G687" s="15" t="s">
        <v>72</v>
      </c>
      <c r="H687" s="15"/>
      <c r="I687" s="15"/>
      <c r="J687">
        <v>10</v>
      </c>
      <c r="K687" s="16">
        <f t="shared" si="106"/>
        <v>0</v>
      </c>
      <c r="L687" s="16"/>
      <c r="M687" s="16"/>
    </row>
    <row r="688" spans="2:13" x14ac:dyDescent="0.25">
      <c r="B688" s="12"/>
      <c r="C688" s="15" t="s">
        <v>1323</v>
      </c>
      <c r="D688" s="15"/>
      <c r="E688" s="15"/>
      <c r="G688" s="15" t="s">
        <v>72</v>
      </c>
      <c r="H688" s="15"/>
      <c r="I688" s="15"/>
      <c r="J688">
        <v>10</v>
      </c>
      <c r="K688" s="16">
        <f t="shared" si="106"/>
        <v>0</v>
      </c>
      <c r="L688" s="16"/>
      <c r="M688" s="16"/>
    </row>
    <row r="689" spans="2:13" x14ac:dyDescent="0.25">
      <c r="B689" s="12"/>
      <c r="C689" s="15" t="s">
        <v>1324</v>
      </c>
      <c r="D689" s="15"/>
      <c r="E689" s="15"/>
      <c r="G689" s="15" t="s">
        <v>72</v>
      </c>
      <c r="H689" s="15"/>
      <c r="I689" s="15"/>
      <c r="J689">
        <v>10</v>
      </c>
      <c r="K689" s="16">
        <f t="shared" si="106"/>
        <v>0</v>
      </c>
      <c r="L689" s="16"/>
      <c r="M689" s="16"/>
    </row>
    <row r="690" spans="2:13" x14ac:dyDescent="0.25">
      <c r="B690" s="12"/>
      <c r="C690" s="15" t="s">
        <v>1325</v>
      </c>
      <c r="D690" s="15"/>
      <c r="E690" s="15"/>
      <c r="G690" s="15" t="s">
        <v>72</v>
      </c>
      <c r="H690" s="15"/>
      <c r="I690" s="15"/>
      <c r="J690">
        <v>10</v>
      </c>
      <c r="K690" s="16">
        <f t="shared" si="106"/>
        <v>0</v>
      </c>
      <c r="L690" s="16"/>
      <c r="M690" s="16"/>
    </row>
    <row r="691" spans="2:13" x14ac:dyDescent="0.25">
      <c r="B691" s="12"/>
      <c r="C691" s="15" t="s">
        <v>1326</v>
      </c>
      <c r="D691" s="15"/>
      <c r="E691" s="15"/>
      <c r="G691" s="15" t="s">
        <v>72</v>
      </c>
      <c r="H691" s="15"/>
      <c r="I691" s="15"/>
      <c r="J691">
        <v>10</v>
      </c>
      <c r="K691" s="16">
        <f t="shared" si="106"/>
        <v>0</v>
      </c>
      <c r="L691" s="16"/>
      <c r="M691" s="16"/>
    </row>
    <row r="692" spans="2:13" x14ac:dyDescent="0.25">
      <c r="B692" s="12"/>
      <c r="C692" s="15" t="s">
        <v>1327</v>
      </c>
      <c r="D692" s="15"/>
      <c r="E692" s="15"/>
      <c r="G692" s="15" t="s">
        <v>72</v>
      </c>
      <c r="H692" s="15"/>
      <c r="I692" s="15"/>
      <c r="J692">
        <v>10</v>
      </c>
      <c r="K692" s="16">
        <f t="shared" si="106"/>
        <v>0</v>
      </c>
      <c r="L692" s="16"/>
      <c r="M692" s="16"/>
    </row>
  </sheetData>
  <autoFilter ref="A2:N692"/>
  <mergeCells count="1772">
    <mergeCell ref="C691:E691"/>
    <mergeCell ref="G691:I691"/>
    <mergeCell ref="K691:M691"/>
    <mergeCell ref="C692:E692"/>
    <mergeCell ref="G692:I692"/>
    <mergeCell ref="K692:M692"/>
    <mergeCell ref="C689:E689"/>
    <mergeCell ref="G689:I689"/>
    <mergeCell ref="K689:M689"/>
    <mergeCell ref="C690:E690"/>
    <mergeCell ref="G690:I690"/>
    <mergeCell ref="K690:M690"/>
    <mergeCell ref="C687:E687"/>
    <mergeCell ref="G687:I687"/>
    <mergeCell ref="K687:M687"/>
    <mergeCell ref="C688:E688"/>
    <mergeCell ref="G688:I688"/>
    <mergeCell ref="K688:M688"/>
    <mergeCell ref="C685:E685"/>
    <mergeCell ref="G685:I685"/>
    <mergeCell ref="K685:M685"/>
    <mergeCell ref="C686:E686"/>
    <mergeCell ref="G686:I686"/>
    <mergeCell ref="K686:M686"/>
    <mergeCell ref="C683:E683"/>
    <mergeCell ref="G683:I683"/>
    <mergeCell ref="K683:M683"/>
    <mergeCell ref="C684:E684"/>
    <mergeCell ref="G684:I684"/>
    <mergeCell ref="K684:M684"/>
    <mergeCell ref="C681:E681"/>
    <mergeCell ref="G681:I681"/>
    <mergeCell ref="K681:M681"/>
    <mergeCell ref="C682:E682"/>
    <mergeCell ref="G682:I682"/>
    <mergeCell ref="K682:M682"/>
    <mergeCell ref="C679:E679"/>
    <mergeCell ref="G679:I679"/>
    <mergeCell ref="K679:M679"/>
    <mergeCell ref="C680:E680"/>
    <mergeCell ref="G680:I680"/>
    <mergeCell ref="K680:M680"/>
    <mergeCell ref="C677:E677"/>
    <mergeCell ref="G677:I677"/>
    <mergeCell ref="K677:M677"/>
    <mergeCell ref="C678:E678"/>
    <mergeCell ref="G678:I678"/>
    <mergeCell ref="K678:M678"/>
    <mergeCell ref="C675:E675"/>
    <mergeCell ref="G675:I675"/>
    <mergeCell ref="K675:M675"/>
    <mergeCell ref="C676:E676"/>
    <mergeCell ref="G676:I676"/>
    <mergeCell ref="K676:M676"/>
    <mergeCell ref="C673:E673"/>
    <mergeCell ref="G673:I673"/>
    <mergeCell ref="K673:M673"/>
    <mergeCell ref="C674:E674"/>
    <mergeCell ref="G674:I674"/>
    <mergeCell ref="K674:M674"/>
    <mergeCell ref="C671:E671"/>
    <mergeCell ref="G671:I671"/>
    <mergeCell ref="K671:M671"/>
    <mergeCell ref="C672:E672"/>
    <mergeCell ref="G672:I672"/>
    <mergeCell ref="K672:M672"/>
    <mergeCell ref="C669:E669"/>
    <mergeCell ref="G669:I669"/>
    <mergeCell ref="K669:M669"/>
    <mergeCell ref="C670:E670"/>
    <mergeCell ref="G670:I670"/>
    <mergeCell ref="K670:M670"/>
    <mergeCell ref="C667:E667"/>
    <mergeCell ref="G667:I667"/>
    <mergeCell ref="K667:M667"/>
    <mergeCell ref="C668:E668"/>
    <mergeCell ref="G668:I668"/>
    <mergeCell ref="K668:M668"/>
    <mergeCell ref="C665:E665"/>
    <mergeCell ref="G665:I665"/>
    <mergeCell ref="K665:M665"/>
    <mergeCell ref="C666:E666"/>
    <mergeCell ref="G666:I666"/>
    <mergeCell ref="K666:M666"/>
    <mergeCell ref="C663:E663"/>
    <mergeCell ref="G663:I663"/>
    <mergeCell ref="K663:M663"/>
    <mergeCell ref="C664:E664"/>
    <mergeCell ref="G664:I664"/>
    <mergeCell ref="K664:M664"/>
    <mergeCell ref="C661:E661"/>
    <mergeCell ref="G661:I661"/>
    <mergeCell ref="K661:M661"/>
    <mergeCell ref="C662:E662"/>
    <mergeCell ref="G662:I662"/>
    <mergeCell ref="K662:M662"/>
    <mergeCell ref="C659:E659"/>
    <mergeCell ref="G659:I659"/>
    <mergeCell ref="K659:M659"/>
    <mergeCell ref="C660:E660"/>
    <mergeCell ref="G660:I660"/>
    <mergeCell ref="K660:M660"/>
    <mergeCell ref="C657:E657"/>
    <mergeCell ref="G657:I657"/>
    <mergeCell ref="K657:M657"/>
    <mergeCell ref="C658:E658"/>
    <mergeCell ref="G658:I658"/>
    <mergeCell ref="K658:M658"/>
    <mergeCell ref="C655:E655"/>
    <mergeCell ref="G655:I655"/>
    <mergeCell ref="K655:M655"/>
    <mergeCell ref="C656:E656"/>
    <mergeCell ref="G656:I656"/>
    <mergeCell ref="K656:M656"/>
    <mergeCell ref="C653:E653"/>
    <mergeCell ref="G653:I653"/>
    <mergeCell ref="K653:M653"/>
    <mergeCell ref="C654:E654"/>
    <mergeCell ref="G654:I654"/>
    <mergeCell ref="K654:M654"/>
    <mergeCell ref="C651:E651"/>
    <mergeCell ref="G651:I651"/>
    <mergeCell ref="K651:M651"/>
    <mergeCell ref="C652:E652"/>
    <mergeCell ref="G652:I652"/>
    <mergeCell ref="K652:M652"/>
    <mergeCell ref="C649:E649"/>
    <mergeCell ref="G649:I649"/>
    <mergeCell ref="K649:M649"/>
    <mergeCell ref="C650:E650"/>
    <mergeCell ref="G650:I650"/>
    <mergeCell ref="K650:M650"/>
    <mergeCell ref="C647:E647"/>
    <mergeCell ref="G647:I647"/>
    <mergeCell ref="K647:M647"/>
    <mergeCell ref="C648:E648"/>
    <mergeCell ref="G648:I648"/>
    <mergeCell ref="K648:M648"/>
    <mergeCell ref="C645:E645"/>
    <mergeCell ref="G645:I645"/>
    <mergeCell ref="K645:M645"/>
    <mergeCell ref="C646:E646"/>
    <mergeCell ref="G646:I646"/>
    <mergeCell ref="K646:M646"/>
    <mergeCell ref="C643:E643"/>
    <mergeCell ref="G643:I643"/>
    <mergeCell ref="K643:M643"/>
    <mergeCell ref="C644:E644"/>
    <mergeCell ref="G644:I644"/>
    <mergeCell ref="K644:M644"/>
    <mergeCell ref="C641:E641"/>
    <mergeCell ref="G641:I641"/>
    <mergeCell ref="K641:M641"/>
    <mergeCell ref="C642:E642"/>
    <mergeCell ref="G642:I642"/>
    <mergeCell ref="K642:M642"/>
    <mergeCell ref="C639:E639"/>
    <mergeCell ref="G639:I639"/>
    <mergeCell ref="K639:M639"/>
    <mergeCell ref="C640:E640"/>
    <mergeCell ref="G640:I640"/>
    <mergeCell ref="K640:M640"/>
    <mergeCell ref="C637:E637"/>
    <mergeCell ref="G637:I637"/>
    <mergeCell ref="K637:M637"/>
    <mergeCell ref="C638:E638"/>
    <mergeCell ref="G638:I638"/>
    <mergeCell ref="K638:M638"/>
    <mergeCell ref="C635:E635"/>
    <mergeCell ref="G635:I635"/>
    <mergeCell ref="K635:M635"/>
    <mergeCell ref="C636:E636"/>
    <mergeCell ref="G636:I636"/>
    <mergeCell ref="K636:M636"/>
    <mergeCell ref="C633:E633"/>
    <mergeCell ref="G633:I633"/>
    <mergeCell ref="K633:M633"/>
    <mergeCell ref="C634:E634"/>
    <mergeCell ref="G634:I634"/>
    <mergeCell ref="K634:M634"/>
    <mergeCell ref="C631:E631"/>
    <mergeCell ref="G631:I631"/>
    <mergeCell ref="K631:M631"/>
    <mergeCell ref="C632:E632"/>
    <mergeCell ref="G632:I632"/>
    <mergeCell ref="K632:M632"/>
    <mergeCell ref="C629:E629"/>
    <mergeCell ref="G629:I629"/>
    <mergeCell ref="K629:M629"/>
    <mergeCell ref="C630:E630"/>
    <mergeCell ref="G630:I630"/>
    <mergeCell ref="K630:M630"/>
    <mergeCell ref="C627:E627"/>
    <mergeCell ref="G627:I627"/>
    <mergeCell ref="K627:M627"/>
    <mergeCell ref="C628:E628"/>
    <mergeCell ref="G628:I628"/>
    <mergeCell ref="K628:M628"/>
    <mergeCell ref="C625:E625"/>
    <mergeCell ref="G625:I625"/>
    <mergeCell ref="K625:M625"/>
    <mergeCell ref="C626:E626"/>
    <mergeCell ref="G626:I626"/>
    <mergeCell ref="K626:M626"/>
    <mergeCell ref="C623:E623"/>
    <mergeCell ref="G623:I623"/>
    <mergeCell ref="K623:M623"/>
    <mergeCell ref="C624:E624"/>
    <mergeCell ref="G624:I624"/>
    <mergeCell ref="K624:M624"/>
    <mergeCell ref="C621:E621"/>
    <mergeCell ref="G621:I621"/>
    <mergeCell ref="K621:M621"/>
    <mergeCell ref="C622:E622"/>
    <mergeCell ref="G622:I622"/>
    <mergeCell ref="K622:M622"/>
    <mergeCell ref="C619:E619"/>
    <mergeCell ref="G619:I619"/>
    <mergeCell ref="K619:M619"/>
    <mergeCell ref="C620:E620"/>
    <mergeCell ref="G620:I620"/>
    <mergeCell ref="K620:M620"/>
    <mergeCell ref="C617:E617"/>
    <mergeCell ref="G617:I617"/>
    <mergeCell ref="K617:M617"/>
    <mergeCell ref="C618:E618"/>
    <mergeCell ref="G618:I618"/>
    <mergeCell ref="K618:M618"/>
    <mergeCell ref="C615:E615"/>
    <mergeCell ref="G615:I615"/>
    <mergeCell ref="K615:M615"/>
    <mergeCell ref="C616:E616"/>
    <mergeCell ref="G616:I616"/>
    <mergeCell ref="K616:M616"/>
    <mergeCell ref="C613:E613"/>
    <mergeCell ref="G613:I613"/>
    <mergeCell ref="K613:M613"/>
    <mergeCell ref="C614:E614"/>
    <mergeCell ref="G614:I614"/>
    <mergeCell ref="K614:M614"/>
    <mergeCell ref="C611:E611"/>
    <mergeCell ref="G611:I611"/>
    <mergeCell ref="K611:M611"/>
    <mergeCell ref="C612:E612"/>
    <mergeCell ref="G612:I612"/>
    <mergeCell ref="K612:M612"/>
    <mergeCell ref="C609:E609"/>
    <mergeCell ref="G609:I609"/>
    <mergeCell ref="K609:M609"/>
    <mergeCell ref="C610:E610"/>
    <mergeCell ref="G610:I610"/>
    <mergeCell ref="K610:M610"/>
    <mergeCell ref="C607:E607"/>
    <mergeCell ref="G607:I607"/>
    <mergeCell ref="K607:M607"/>
    <mergeCell ref="C608:E608"/>
    <mergeCell ref="G608:I608"/>
    <mergeCell ref="K608:M608"/>
    <mergeCell ref="C605:E605"/>
    <mergeCell ref="G605:I605"/>
    <mergeCell ref="K605:M605"/>
    <mergeCell ref="C606:E606"/>
    <mergeCell ref="G606:I606"/>
    <mergeCell ref="K606:M606"/>
    <mergeCell ref="C603:E603"/>
    <mergeCell ref="G603:I603"/>
    <mergeCell ref="K603:M603"/>
    <mergeCell ref="C604:E604"/>
    <mergeCell ref="G604:I604"/>
    <mergeCell ref="K604:M604"/>
    <mergeCell ref="C601:E601"/>
    <mergeCell ref="G601:I601"/>
    <mergeCell ref="K601:M601"/>
    <mergeCell ref="C602:E602"/>
    <mergeCell ref="G602:I602"/>
    <mergeCell ref="K602:M602"/>
    <mergeCell ref="C599:E599"/>
    <mergeCell ref="G599:I599"/>
    <mergeCell ref="K599:M599"/>
    <mergeCell ref="C600:E600"/>
    <mergeCell ref="G600:I600"/>
    <mergeCell ref="K600:M600"/>
    <mergeCell ref="C597:E597"/>
    <mergeCell ref="G597:I597"/>
    <mergeCell ref="K597:M597"/>
    <mergeCell ref="C598:E598"/>
    <mergeCell ref="G598:I598"/>
    <mergeCell ref="K598:M598"/>
    <mergeCell ref="C595:E595"/>
    <mergeCell ref="G595:I595"/>
    <mergeCell ref="K595:M595"/>
    <mergeCell ref="C596:E596"/>
    <mergeCell ref="G596:I596"/>
    <mergeCell ref="K596:M596"/>
    <mergeCell ref="C593:E593"/>
    <mergeCell ref="G593:I593"/>
    <mergeCell ref="K593:M593"/>
    <mergeCell ref="C594:E594"/>
    <mergeCell ref="G594:I594"/>
    <mergeCell ref="K594:M594"/>
    <mergeCell ref="C591:E591"/>
    <mergeCell ref="G591:I591"/>
    <mergeCell ref="K591:M591"/>
    <mergeCell ref="C592:E592"/>
    <mergeCell ref="G592:I592"/>
    <mergeCell ref="K592:M592"/>
    <mergeCell ref="C589:E589"/>
    <mergeCell ref="G589:I589"/>
    <mergeCell ref="K589:M589"/>
    <mergeCell ref="C590:E590"/>
    <mergeCell ref="G590:I590"/>
    <mergeCell ref="K590:M590"/>
    <mergeCell ref="C587:E587"/>
    <mergeCell ref="G587:I587"/>
    <mergeCell ref="K587:M587"/>
    <mergeCell ref="C588:E588"/>
    <mergeCell ref="G588:I588"/>
    <mergeCell ref="K588:M588"/>
    <mergeCell ref="C585:E585"/>
    <mergeCell ref="G585:I585"/>
    <mergeCell ref="K585:M585"/>
    <mergeCell ref="C586:E586"/>
    <mergeCell ref="G586:I586"/>
    <mergeCell ref="K586:M586"/>
    <mergeCell ref="C583:E583"/>
    <mergeCell ref="G583:I583"/>
    <mergeCell ref="K583:M583"/>
    <mergeCell ref="C584:E584"/>
    <mergeCell ref="G584:I584"/>
    <mergeCell ref="K584:M584"/>
    <mergeCell ref="C581:E581"/>
    <mergeCell ref="G581:I581"/>
    <mergeCell ref="K581:M581"/>
    <mergeCell ref="C582:E582"/>
    <mergeCell ref="G582:I582"/>
    <mergeCell ref="K582:M582"/>
    <mergeCell ref="C579:E579"/>
    <mergeCell ref="G579:I579"/>
    <mergeCell ref="K579:M579"/>
    <mergeCell ref="C580:E580"/>
    <mergeCell ref="G580:I580"/>
    <mergeCell ref="K580:M580"/>
    <mergeCell ref="C577:E577"/>
    <mergeCell ref="G577:I577"/>
    <mergeCell ref="K577:M577"/>
    <mergeCell ref="C578:E578"/>
    <mergeCell ref="G578:I578"/>
    <mergeCell ref="K578:M578"/>
    <mergeCell ref="C575:E575"/>
    <mergeCell ref="G575:I575"/>
    <mergeCell ref="K575:M575"/>
    <mergeCell ref="C576:E576"/>
    <mergeCell ref="G576:I576"/>
    <mergeCell ref="K576:M576"/>
    <mergeCell ref="C573:E573"/>
    <mergeCell ref="G573:I573"/>
    <mergeCell ref="K573:M573"/>
    <mergeCell ref="C574:E574"/>
    <mergeCell ref="G574:I574"/>
    <mergeCell ref="K574:M574"/>
    <mergeCell ref="C571:E571"/>
    <mergeCell ref="G571:I571"/>
    <mergeCell ref="K571:M571"/>
    <mergeCell ref="C572:E572"/>
    <mergeCell ref="G572:I572"/>
    <mergeCell ref="K572:M572"/>
    <mergeCell ref="C569:E569"/>
    <mergeCell ref="G569:I569"/>
    <mergeCell ref="K569:M569"/>
    <mergeCell ref="C570:E570"/>
    <mergeCell ref="G570:I570"/>
    <mergeCell ref="K570:M570"/>
    <mergeCell ref="C567:E567"/>
    <mergeCell ref="G567:I567"/>
    <mergeCell ref="K567:M567"/>
    <mergeCell ref="C568:E568"/>
    <mergeCell ref="G568:I568"/>
    <mergeCell ref="K568:M568"/>
    <mergeCell ref="C565:E565"/>
    <mergeCell ref="G565:I565"/>
    <mergeCell ref="K565:M565"/>
    <mergeCell ref="C566:E566"/>
    <mergeCell ref="G566:I566"/>
    <mergeCell ref="K566:M566"/>
    <mergeCell ref="C563:E563"/>
    <mergeCell ref="G563:I563"/>
    <mergeCell ref="K563:M563"/>
    <mergeCell ref="C564:E564"/>
    <mergeCell ref="G564:I564"/>
    <mergeCell ref="K564:M564"/>
    <mergeCell ref="C561:E561"/>
    <mergeCell ref="G561:I561"/>
    <mergeCell ref="K561:M561"/>
    <mergeCell ref="C562:E562"/>
    <mergeCell ref="G562:I562"/>
    <mergeCell ref="K562:M562"/>
    <mergeCell ref="C559:E559"/>
    <mergeCell ref="G559:I559"/>
    <mergeCell ref="K559:M559"/>
    <mergeCell ref="C560:E560"/>
    <mergeCell ref="G560:I560"/>
    <mergeCell ref="K560:M560"/>
    <mergeCell ref="C557:E557"/>
    <mergeCell ref="G557:I557"/>
    <mergeCell ref="K557:M557"/>
    <mergeCell ref="C558:E558"/>
    <mergeCell ref="G558:I558"/>
    <mergeCell ref="K558:M558"/>
    <mergeCell ref="C555:E555"/>
    <mergeCell ref="G555:I555"/>
    <mergeCell ref="K555:M555"/>
    <mergeCell ref="C556:E556"/>
    <mergeCell ref="G556:I556"/>
    <mergeCell ref="K556:M556"/>
    <mergeCell ref="C553:E553"/>
    <mergeCell ref="G553:I553"/>
    <mergeCell ref="K553:M553"/>
    <mergeCell ref="C554:E554"/>
    <mergeCell ref="G554:I554"/>
    <mergeCell ref="K554:M554"/>
    <mergeCell ref="C551:E551"/>
    <mergeCell ref="G551:I551"/>
    <mergeCell ref="K551:M551"/>
    <mergeCell ref="C552:E552"/>
    <mergeCell ref="G552:I552"/>
    <mergeCell ref="K552:M552"/>
    <mergeCell ref="C549:E549"/>
    <mergeCell ref="G549:I549"/>
    <mergeCell ref="K549:M549"/>
    <mergeCell ref="C550:E550"/>
    <mergeCell ref="G550:I550"/>
    <mergeCell ref="K550:M550"/>
    <mergeCell ref="C547:E547"/>
    <mergeCell ref="G547:I547"/>
    <mergeCell ref="K547:M547"/>
    <mergeCell ref="C548:E548"/>
    <mergeCell ref="G548:I548"/>
    <mergeCell ref="K548:M548"/>
    <mergeCell ref="C545:E545"/>
    <mergeCell ref="G545:I545"/>
    <mergeCell ref="K545:M545"/>
    <mergeCell ref="C546:E546"/>
    <mergeCell ref="G546:I546"/>
    <mergeCell ref="K546:M546"/>
    <mergeCell ref="C543:E543"/>
    <mergeCell ref="G543:I543"/>
    <mergeCell ref="K543:M543"/>
    <mergeCell ref="C544:E544"/>
    <mergeCell ref="G544:I544"/>
    <mergeCell ref="K544:M544"/>
    <mergeCell ref="C541:E541"/>
    <mergeCell ref="G541:I541"/>
    <mergeCell ref="K541:M541"/>
    <mergeCell ref="C542:E542"/>
    <mergeCell ref="G542:I542"/>
    <mergeCell ref="K542:M542"/>
    <mergeCell ref="C539:E539"/>
    <mergeCell ref="G539:I539"/>
    <mergeCell ref="K539:M539"/>
    <mergeCell ref="C540:E540"/>
    <mergeCell ref="G540:I540"/>
    <mergeCell ref="K540:M540"/>
    <mergeCell ref="C537:E537"/>
    <mergeCell ref="G537:I537"/>
    <mergeCell ref="K537:M537"/>
    <mergeCell ref="C538:E538"/>
    <mergeCell ref="G538:I538"/>
    <mergeCell ref="K538:M538"/>
    <mergeCell ref="C535:E535"/>
    <mergeCell ref="G535:I535"/>
    <mergeCell ref="K535:M535"/>
    <mergeCell ref="C536:E536"/>
    <mergeCell ref="G536:I536"/>
    <mergeCell ref="K536:M536"/>
    <mergeCell ref="C533:E533"/>
    <mergeCell ref="G533:I533"/>
    <mergeCell ref="K533:M533"/>
    <mergeCell ref="C534:E534"/>
    <mergeCell ref="G534:I534"/>
    <mergeCell ref="K534:M534"/>
    <mergeCell ref="C531:E531"/>
    <mergeCell ref="G531:I531"/>
    <mergeCell ref="K531:M531"/>
    <mergeCell ref="C532:E532"/>
    <mergeCell ref="G532:I532"/>
    <mergeCell ref="K532:M532"/>
    <mergeCell ref="C529:E529"/>
    <mergeCell ref="G529:I529"/>
    <mergeCell ref="K529:M529"/>
    <mergeCell ref="C530:E530"/>
    <mergeCell ref="G530:I530"/>
    <mergeCell ref="K530:M530"/>
    <mergeCell ref="C527:E527"/>
    <mergeCell ref="G527:I527"/>
    <mergeCell ref="K527:M527"/>
    <mergeCell ref="C528:E528"/>
    <mergeCell ref="G528:I528"/>
    <mergeCell ref="K528:M528"/>
    <mergeCell ref="C525:E525"/>
    <mergeCell ref="G525:I525"/>
    <mergeCell ref="K525:M525"/>
    <mergeCell ref="C526:E526"/>
    <mergeCell ref="G526:I526"/>
    <mergeCell ref="K526:M526"/>
    <mergeCell ref="C523:E523"/>
    <mergeCell ref="G523:I523"/>
    <mergeCell ref="K523:M523"/>
    <mergeCell ref="C524:E524"/>
    <mergeCell ref="G524:I524"/>
    <mergeCell ref="K524:M524"/>
    <mergeCell ref="C521:E521"/>
    <mergeCell ref="G521:I521"/>
    <mergeCell ref="K521:M521"/>
    <mergeCell ref="C522:E522"/>
    <mergeCell ref="G522:I522"/>
    <mergeCell ref="K522:M522"/>
    <mergeCell ref="C519:E519"/>
    <mergeCell ref="G519:I519"/>
    <mergeCell ref="K519:M519"/>
    <mergeCell ref="C520:E520"/>
    <mergeCell ref="G520:I520"/>
    <mergeCell ref="K520:M520"/>
    <mergeCell ref="C517:E517"/>
    <mergeCell ref="G517:I517"/>
    <mergeCell ref="K517:M517"/>
    <mergeCell ref="C518:E518"/>
    <mergeCell ref="G518:I518"/>
    <mergeCell ref="K518:M518"/>
    <mergeCell ref="C515:E515"/>
    <mergeCell ref="G515:I515"/>
    <mergeCell ref="K515:M515"/>
    <mergeCell ref="C516:E516"/>
    <mergeCell ref="G516:I516"/>
    <mergeCell ref="K516:M516"/>
    <mergeCell ref="C513:E513"/>
    <mergeCell ref="G513:I513"/>
    <mergeCell ref="K513:M513"/>
    <mergeCell ref="C514:E514"/>
    <mergeCell ref="G514:I514"/>
    <mergeCell ref="K514:M514"/>
    <mergeCell ref="C511:E511"/>
    <mergeCell ref="G511:I511"/>
    <mergeCell ref="K511:M511"/>
    <mergeCell ref="C512:E512"/>
    <mergeCell ref="G512:I512"/>
    <mergeCell ref="K512:M512"/>
    <mergeCell ref="C509:E509"/>
    <mergeCell ref="G509:I509"/>
    <mergeCell ref="K509:M509"/>
    <mergeCell ref="C510:E510"/>
    <mergeCell ref="G510:I510"/>
    <mergeCell ref="K510:M510"/>
    <mergeCell ref="C507:E507"/>
    <mergeCell ref="G507:I507"/>
    <mergeCell ref="K507:M507"/>
    <mergeCell ref="C508:E508"/>
    <mergeCell ref="G508:I508"/>
    <mergeCell ref="K508:M508"/>
    <mergeCell ref="C505:E505"/>
    <mergeCell ref="G505:I505"/>
    <mergeCell ref="K505:M505"/>
    <mergeCell ref="C506:E506"/>
    <mergeCell ref="G506:I506"/>
    <mergeCell ref="K506:M506"/>
    <mergeCell ref="C503:E503"/>
    <mergeCell ref="G503:I503"/>
    <mergeCell ref="K503:M503"/>
    <mergeCell ref="C504:E504"/>
    <mergeCell ref="G504:I504"/>
    <mergeCell ref="K504:M504"/>
    <mergeCell ref="C501:E501"/>
    <mergeCell ref="G501:I501"/>
    <mergeCell ref="K501:M501"/>
    <mergeCell ref="C502:E502"/>
    <mergeCell ref="G502:I502"/>
    <mergeCell ref="K502:M502"/>
    <mergeCell ref="C499:E499"/>
    <mergeCell ref="G499:I499"/>
    <mergeCell ref="K499:M499"/>
    <mergeCell ref="C500:E500"/>
    <mergeCell ref="G500:I500"/>
    <mergeCell ref="K500:M500"/>
    <mergeCell ref="C497:E497"/>
    <mergeCell ref="G497:I497"/>
    <mergeCell ref="K497:M497"/>
    <mergeCell ref="C498:E498"/>
    <mergeCell ref="G498:I498"/>
    <mergeCell ref="K498:M498"/>
    <mergeCell ref="C495:E495"/>
    <mergeCell ref="G495:I495"/>
    <mergeCell ref="K495:M495"/>
    <mergeCell ref="C496:E496"/>
    <mergeCell ref="G496:I496"/>
    <mergeCell ref="K496:M496"/>
    <mergeCell ref="C493:E493"/>
    <mergeCell ref="G493:I493"/>
    <mergeCell ref="K493:M493"/>
    <mergeCell ref="C494:E494"/>
    <mergeCell ref="G494:I494"/>
    <mergeCell ref="K494:M494"/>
    <mergeCell ref="C491:E491"/>
    <mergeCell ref="G491:I491"/>
    <mergeCell ref="K491:M491"/>
    <mergeCell ref="C492:E492"/>
    <mergeCell ref="G492:I492"/>
    <mergeCell ref="K492:M492"/>
    <mergeCell ref="C489:E489"/>
    <mergeCell ref="G489:I489"/>
    <mergeCell ref="K489:M489"/>
    <mergeCell ref="C490:E490"/>
    <mergeCell ref="G490:I490"/>
    <mergeCell ref="K490:M490"/>
    <mergeCell ref="C487:E487"/>
    <mergeCell ref="G487:I487"/>
    <mergeCell ref="K487:M487"/>
    <mergeCell ref="C488:E488"/>
    <mergeCell ref="G488:I488"/>
    <mergeCell ref="K488:M488"/>
    <mergeCell ref="C485:E485"/>
    <mergeCell ref="G485:I485"/>
    <mergeCell ref="K485:M485"/>
    <mergeCell ref="C486:E486"/>
    <mergeCell ref="G486:I486"/>
    <mergeCell ref="K486:M486"/>
    <mergeCell ref="C483:E483"/>
    <mergeCell ref="G483:I483"/>
    <mergeCell ref="K483:M483"/>
    <mergeCell ref="C484:E484"/>
    <mergeCell ref="G484:I484"/>
    <mergeCell ref="K484:M484"/>
    <mergeCell ref="C481:E481"/>
    <mergeCell ref="G481:I481"/>
    <mergeCell ref="K481:M481"/>
    <mergeCell ref="C482:E482"/>
    <mergeCell ref="G482:I482"/>
    <mergeCell ref="K482:M482"/>
    <mergeCell ref="C479:E479"/>
    <mergeCell ref="G479:I479"/>
    <mergeCell ref="K479:M479"/>
    <mergeCell ref="C480:E480"/>
    <mergeCell ref="G480:I480"/>
    <mergeCell ref="K480:M480"/>
    <mergeCell ref="C477:E477"/>
    <mergeCell ref="G477:I477"/>
    <mergeCell ref="K477:M477"/>
    <mergeCell ref="C478:E478"/>
    <mergeCell ref="G478:I478"/>
    <mergeCell ref="K478:M478"/>
    <mergeCell ref="C475:E475"/>
    <mergeCell ref="G475:I475"/>
    <mergeCell ref="K475:M475"/>
    <mergeCell ref="C476:E476"/>
    <mergeCell ref="G476:I476"/>
    <mergeCell ref="K476:M476"/>
    <mergeCell ref="C473:E473"/>
    <mergeCell ref="G473:I473"/>
    <mergeCell ref="K473:M473"/>
    <mergeCell ref="C474:E474"/>
    <mergeCell ref="G474:I474"/>
    <mergeCell ref="K474:M474"/>
    <mergeCell ref="C471:E471"/>
    <mergeCell ref="G471:I471"/>
    <mergeCell ref="K471:M471"/>
    <mergeCell ref="C472:E472"/>
    <mergeCell ref="G472:I472"/>
    <mergeCell ref="K472:M472"/>
    <mergeCell ref="C469:E469"/>
    <mergeCell ref="G469:I469"/>
    <mergeCell ref="K469:M469"/>
    <mergeCell ref="C470:E470"/>
    <mergeCell ref="G470:I470"/>
    <mergeCell ref="K470:M470"/>
    <mergeCell ref="C467:E467"/>
    <mergeCell ref="G467:I467"/>
    <mergeCell ref="K467:M467"/>
    <mergeCell ref="C468:E468"/>
    <mergeCell ref="G468:I468"/>
    <mergeCell ref="K468:M468"/>
    <mergeCell ref="C465:E465"/>
    <mergeCell ref="G465:I465"/>
    <mergeCell ref="K465:M465"/>
    <mergeCell ref="C466:E466"/>
    <mergeCell ref="G466:I466"/>
    <mergeCell ref="K466:M466"/>
    <mergeCell ref="C463:E463"/>
    <mergeCell ref="G463:I463"/>
    <mergeCell ref="K463:M463"/>
    <mergeCell ref="C464:E464"/>
    <mergeCell ref="G464:I464"/>
    <mergeCell ref="K464:M464"/>
    <mergeCell ref="C461:E461"/>
    <mergeCell ref="G461:I461"/>
    <mergeCell ref="K461:M461"/>
    <mergeCell ref="C462:E462"/>
    <mergeCell ref="G462:I462"/>
    <mergeCell ref="K462:M462"/>
    <mergeCell ref="C459:E459"/>
    <mergeCell ref="G459:I459"/>
    <mergeCell ref="K459:M459"/>
    <mergeCell ref="C460:E460"/>
    <mergeCell ref="G460:I460"/>
    <mergeCell ref="K460:M460"/>
    <mergeCell ref="C457:E457"/>
    <mergeCell ref="G457:I457"/>
    <mergeCell ref="K457:M457"/>
    <mergeCell ref="C458:E458"/>
    <mergeCell ref="G458:I458"/>
    <mergeCell ref="K458:M458"/>
    <mergeCell ref="C455:E455"/>
    <mergeCell ref="G455:I455"/>
    <mergeCell ref="K455:M455"/>
    <mergeCell ref="C456:E456"/>
    <mergeCell ref="G456:I456"/>
    <mergeCell ref="K456:M456"/>
    <mergeCell ref="C453:E453"/>
    <mergeCell ref="G453:I453"/>
    <mergeCell ref="K453:M453"/>
    <mergeCell ref="C454:E454"/>
    <mergeCell ref="G454:I454"/>
    <mergeCell ref="K454:M454"/>
    <mergeCell ref="C451:E451"/>
    <mergeCell ref="G451:I451"/>
    <mergeCell ref="K451:M451"/>
    <mergeCell ref="C452:E452"/>
    <mergeCell ref="G452:I452"/>
    <mergeCell ref="K452:M452"/>
    <mergeCell ref="C449:E449"/>
    <mergeCell ref="G449:I449"/>
    <mergeCell ref="K449:M449"/>
    <mergeCell ref="C450:E450"/>
    <mergeCell ref="G450:I450"/>
    <mergeCell ref="K450:M450"/>
    <mergeCell ref="C447:E447"/>
    <mergeCell ref="G447:I447"/>
    <mergeCell ref="K447:M447"/>
    <mergeCell ref="C448:E448"/>
    <mergeCell ref="G448:I448"/>
    <mergeCell ref="K448:M448"/>
    <mergeCell ref="C445:E445"/>
    <mergeCell ref="G445:I445"/>
    <mergeCell ref="K445:M445"/>
    <mergeCell ref="C446:E446"/>
    <mergeCell ref="G446:I446"/>
    <mergeCell ref="K446:M446"/>
    <mergeCell ref="C443:E443"/>
    <mergeCell ref="G443:I443"/>
    <mergeCell ref="K443:M443"/>
    <mergeCell ref="C444:E444"/>
    <mergeCell ref="G444:I444"/>
    <mergeCell ref="K444:M444"/>
    <mergeCell ref="C441:E441"/>
    <mergeCell ref="G441:I441"/>
    <mergeCell ref="K441:M441"/>
    <mergeCell ref="C442:E442"/>
    <mergeCell ref="G442:I442"/>
    <mergeCell ref="K442:M442"/>
    <mergeCell ref="C439:E439"/>
    <mergeCell ref="G439:I439"/>
    <mergeCell ref="K439:M439"/>
    <mergeCell ref="C440:E440"/>
    <mergeCell ref="G440:I440"/>
    <mergeCell ref="K440:M440"/>
    <mergeCell ref="C437:E437"/>
    <mergeCell ref="G437:I437"/>
    <mergeCell ref="K437:M437"/>
    <mergeCell ref="C438:E438"/>
    <mergeCell ref="G438:I438"/>
    <mergeCell ref="K438:M438"/>
    <mergeCell ref="C435:E435"/>
    <mergeCell ref="G435:I435"/>
    <mergeCell ref="K435:M435"/>
    <mergeCell ref="C436:E436"/>
    <mergeCell ref="G436:I436"/>
    <mergeCell ref="K436:M436"/>
    <mergeCell ref="C433:E433"/>
    <mergeCell ref="G433:I433"/>
    <mergeCell ref="K433:M433"/>
    <mergeCell ref="C434:E434"/>
    <mergeCell ref="G434:I434"/>
    <mergeCell ref="K434:M434"/>
    <mergeCell ref="C431:E431"/>
    <mergeCell ref="G431:I431"/>
    <mergeCell ref="K431:M431"/>
    <mergeCell ref="C432:E432"/>
    <mergeCell ref="G432:I432"/>
    <mergeCell ref="K432:M432"/>
    <mergeCell ref="C429:E429"/>
    <mergeCell ref="G429:I429"/>
    <mergeCell ref="K429:M429"/>
    <mergeCell ref="C430:E430"/>
    <mergeCell ref="G430:I430"/>
    <mergeCell ref="K430:M430"/>
    <mergeCell ref="C427:E427"/>
    <mergeCell ref="G427:I427"/>
    <mergeCell ref="K427:M427"/>
    <mergeCell ref="C428:E428"/>
    <mergeCell ref="G428:I428"/>
    <mergeCell ref="K428:M428"/>
    <mergeCell ref="C425:E425"/>
    <mergeCell ref="G425:I425"/>
    <mergeCell ref="K425:M425"/>
    <mergeCell ref="C426:E426"/>
    <mergeCell ref="G426:I426"/>
    <mergeCell ref="K426:M426"/>
    <mergeCell ref="C423:E423"/>
    <mergeCell ref="G423:I423"/>
    <mergeCell ref="K423:M423"/>
    <mergeCell ref="C424:E424"/>
    <mergeCell ref="G424:I424"/>
    <mergeCell ref="K424:M424"/>
    <mergeCell ref="C421:E421"/>
    <mergeCell ref="G421:I421"/>
    <mergeCell ref="K421:M421"/>
    <mergeCell ref="C422:E422"/>
    <mergeCell ref="G422:I422"/>
    <mergeCell ref="K422:M422"/>
    <mergeCell ref="C419:E419"/>
    <mergeCell ref="G419:I419"/>
    <mergeCell ref="K419:M419"/>
    <mergeCell ref="C420:E420"/>
    <mergeCell ref="G420:I420"/>
    <mergeCell ref="K420:M420"/>
    <mergeCell ref="C417:E417"/>
    <mergeCell ref="G417:I417"/>
    <mergeCell ref="K417:M417"/>
    <mergeCell ref="C418:E418"/>
    <mergeCell ref="G418:I418"/>
    <mergeCell ref="K418:M418"/>
    <mergeCell ref="C415:E415"/>
    <mergeCell ref="G415:I415"/>
    <mergeCell ref="K415:M415"/>
    <mergeCell ref="C416:E416"/>
    <mergeCell ref="G416:I416"/>
    <mergeCell ref="K416:M416"/>
    <mergeCell ref="C413:E413"/>
    <mergeCell ref="G413:I413"/>
    <mergeCell ref="K413:M413"/>
    <mergeCell ref="C414:E414"/>
    <mergeCell ref="G414:I414"/>
    <mergeCell ref="K414:M414"/>
    <mergeCell ref="C411:E411"/>
    <mergeCell ref="G411:I411"/>
    <mergeCell ref="K411:M411"/>
    <mergeCell ref="C412:E412"/>
    <mergeCell ref="G412:I412"/>
    <mergeCell ref="K412:M412"/>
    <mergeCell ref="C409:E409"/>
    <mergeCell ref="G409:I409"/>
    <mergeCell ref="K409:M409"/>
    <mergeCell ref="C410:E410"/>
    <mergeCell ref="G410:I410"/>
    <mergeCell ref="K410:M410"/>
    <mergeCell ref="C407:E407"/>
    <mergeCell ref="G407:I407"/>
    <mergeCell ref="K407:M407"/>
    <mergeCell ref="C408:E408"/>
    <mergeCell ref="G408:I408"/>
    <mergeCell ref="K408:M408"/>
    <mergeCell ref="C405:E405"/>
    <mergeCell ref="G405:I405"/>
    <mergeCell ref="K405:M405"/>
    <mergeCell ref="C406:E406"/>
    <mergeCell ref="G406:I406"/>
    <mergeCell ref="K406:M406"/>
    <mergeCell ref="C403:E403"/>
    <mergeCell ref="G403:I403"/>
    <mergeCell ref="K403:M403"/>
    <mergeCell ref="C404:E404"/>
    <mergeCell ref="G404:I404"/>
    <mergeCell ref="K404:M404"/>
    <mergeCell ref="C401:E401"/>
    <mergeCell ref="G401:I401"/>
    <mergeCell ref="K401:M401"/>
    <mergeCell ref="C402:E402"/>
    <mergeCell ref="G402:I402"/>
    <mergeCell ref="K402:M402"/>
    <mergeCell ref="C399:E399"/>
    <mergeCell ref="G399:I399"/>
    <mergeCell ref="K399:M399"/>
    <mergeCell ref="C400:E400"/>
    <mergeCell ref="G400:I400"/>
    <mergeCell ref="K400:M400"/>
    <mergeCell ref="C397:E397"/>
    <mergeCell ref="G397:I397"/>
    <mergeCell ref="K397:M397"/>
    <mergeCell ref="C398:E398"/>
    <mergeCell ref="G398:I398"/>
    <mergeCell ref="K398:M398"/>
    <mergeCell ref="C395:E395"/>
    <mergeCell ref="G395:I395"/>
    <mergeCell ref="K395:M395"/>
    <mergeCell ref="C396:E396"/>
    <mergeCell ref="G396:I396"/>
    <mergeCell ref="K396:M396"/>
    <mergeCell ref="C393:E393"/>
    <mergeCell ref="G393:I393"/>
    <mergeCell ref="K393:M393"/>
    <mergeCell ref="C394:E394"/>
    <mergeCell ref="G394:I394"/>
    <mergeCell ref="K394:M394"/>
    <mergeCell ref="C391:E391"/>
    <mergeCell ref="G391:I391"/>
    <mergeCell ref="K391:M391"/>
    <mergeCell ref="C392:E392"/>
    <mergeCell ref="G392:I392"/>
    <mergeCell ref="K392:M392"/>
    <mergeCell ref="C389:E389"/>
    <mergeCell ref="G389:I389"/>
    <mergeCell ref="K389:M389"/>
    <mergeCell ref="C390:E390"/>
    <mergeCell ref="G390:I390"/>
    <mergeCell ref="K390:M390"/>
    <mergeCell ref="C387:E387"/>
    <mergeCell ref="G387:I387"/>
    <mergeCell ref="K387:M387"/>
    <mergeCell ref="C388:E388"/>
    <mergeCell ref="G388:I388"/>
    <mergeCell ref="K388:M388"/>
    <mergeCell ref="C385:E385"/>
    <mergeCell ref="G385:I385"/>
    <mergeCell ref="K385:M385"/>
    <mergeCell ref="C386:E386"/>
    <mergeCell ref="G386:I386"/>
    <mergeCell ref="K386:M386"/>
    <mergeCell ref="C383:E383"/>
    <mergeCell ref="G383:I383"/>
    <mergeCell ref="K383:M383"/>
    <mergeCell ref="C384:E384"/>
    <mergeCell ref="G384:I384"/>
    <mergeCell ref="K384:M384"/>
    <mergeCell ref="C381:E381"/>
    <mergeCell ref="G381:I381"/>
    <mergeCell ref="K381:M381"/>
    <mergeCell ref="C382:E382"/>
    <mergeCell ref="G382:I382"/>
    <mergeCell ref="K382:M382"/>
    <mergeCell ref="C379:E379"/>
    <mergeCell ref="G379:I379"/>
    <mergeCell ref="K379:M379"/>
    <mergeCell ref="C380:E380"/>
    <mergeCell ref="G380:I380"/>
    <mergeCell ref="K380:M380"/>
    <mergeCell ref="C377:E377"/>
    <mergeCell ref="G377:I377"/>
    <mergeCell ref="K377:M377"/>
    <mergeCell ref="C378:E378"/>
    <mergeCell ref="G378:I378"/>
    <mergeCell ref="K378:M378"/>
    <mergeCell ref="C375:E375"/>
    <mergeCell ref="G375:I375"/>
    <mergeCell ref="K375:M375"/>
    <mergeCell ref="C376:E376"/>
    <mergeCell ref="G376:I376"/>
    <mergeCell ref="K376:M376"/>
    <mergeCell ref="C373:E373"/>
    <mergeCell ref="G373:I373"/>
    <mergeCell ref="K373:M373"/>
    <mergeCell ref="C374:E374"/>
    <mergeCell ref="G374:I374"/>
    <mergeCell ref="K374:M374"/>
    <mergeCell ref="C371:E371"/>
    <mergeCell ref="G371:I371"/>
    <mergeCell ref="K371:M371"/>
    <mergeCell ref="C372:E372"/>
    <mergeCell ref="G372:I372"/>
    <mergeCell ref="K372:M372"/>
    <mergeCell ref="C369:E369"/>
    <mergeCell ref="G369:I369"/>
    <mergeCell ref="K369:M369"/>
    <mergeCell ref="C370:E370"/>
    <mergeCell ref="G370:I370"/>
    <mergeCell ref="K370:M370"/>
    <mergeCell ref="C367:E367"/>
    <mergeCell ref="G367:I367"/>
    <mergeCell ref="K367:M367"/>
    <mergeCell ref="C368:E368"/>
    <mergeCell ref="G368:I368"/>
    <mergeCell ref="K368:M368"/>
    <mergeCell ref="C365:E365"/>
    <mergeCell ref="G365:I365"/>
    <mergeCell ref="K365:M365"/>
    <mergeCell ref="C366:E366"/>
    <mergeCell ref="G366:I366"/>
    <mergeCell ref="K366:M366"/>
    <mergeCell ref="C363:E363"/>
    <mergeCell ref="G363:I363"/>
    <mergeCell ref="K363:M363"/>
    <mergeCell ref="C364:E364"/>
    <mergeCell ref="G364:I364"/>
    <mergeCell ref="K364:M364"/>
    <mergeCell ref="C361:E361"/>
    <mergeCell ref="G361:I361"/>
    <mergeCell ref="K361:M361"/>
    <mergeCell ref="C362:E362"/>
    <mergeCell ref="G362:I362"/>
    <mergeCell ref="K362:M362"/>
    <mergeCell ref="C359:E359"/>
    <mergeCell ref="G359:I359"/>
    <mergeCell ref="K359:M359"/>
    <mergeCell ref="C360:E360"/>
    <mergeCell ref="G360:I360"/>
    <mergeCell ref="K360:M360"/>
    <mergeCell ref="C357:E357"/>
    <mergeCell ref="G357:I357"/>
    <mergeCell ref="K357:M357"/>
    <mergeCell ref="C358:E358"/>
    <mergeCell ref="G358:I358"/>
    <mergeCell ref="K358:M358"/>
    <mergeCell ref="C355:E355"/>
    <mergeCell ref="G355:I355"/>
    <mergeCell ref="K355:M355"/>
    <mergeCell ref="C356:E356"/>
    <mergeCell ref="G356:I356"/>
    <mergeCell ref="K356:M356"/>
    <mergeCell ref="C353:E353"/>
    <mergeCell ref="G353:I353"/>
    <mergeCell ref="K353:M353"/>
    <mergeCell ref="C354:E354"/>
    <mergeCell ref="G354:I354"/>
    <mergeCell ref="K354:M354"/>
    <mergeCell ref="C351:E351"/>
    <mergeCell ref="G351:I351"/>
    <mergeCell ref="K351:M351"/>
    <mergeCell ref="C352:E352"/>
    <mergeCell ref="G352:I352"/>
    <mergeCell ref="K352:M352"/>
    <mergeCell ref="C349:E349"/>
    <mergeCell ref="G349:I349"/>
    <mergeCell ref="K349:M349"/>
    <mergeCell ref="C350:E350"/>
    <mergeCell ref="G350:I350"/>
    <mergeCell ref="K350:M350"/>
    <mergeCell ref="C347:E347"/>
    <mergeCell ref="G347:I347"/>
    <mergeCell ref="K347:M347"/>
    <mergeCell ref="C348:E348"/>
    <mergeCell ref="G348:I348"/>
    <mergeCell ref="K348:M348"/>
    <mergeCell ref="C345:E345"/>
    <mergeCell ref="G345:I345"/>
    <mergeCell ref="K345:M345"/>
    <mergeCell ref="C346:E346"/>
    <mergeCell ref="G346:I346"/>
    <mergeCell ref="K346:M346"/>
    <mergeCell ref="C343:E343"/>
    <mergeCell ref="G343:I343"/>
    <mergeCell ref="K343:M343"/>
    <mergeCell ref="C344:E344"/>
    <mergeCell ref="G344:I344"/>
    <mergeCell ref="K344:M344"/>
    <mergeCell ref="C341:E341"/>
    <mergeCell ref="G341:I341"/>
    <mergeCell ref="K341:M341"/>
    <mergeCell ref="C342:E342"/>
    <mergeCell ref="G342:I342"/>
    <mergeCell ref="K342:M342"/>
    <mergeCell ref="C339:E339"/>
    <mergeCell ref="G339:I339"/>
    <mergeCell ref="K339:M339"/>
    <mergeCell ref="C340:E340"/>
    <mergeCell ref="G340:I340"/>
    <mergeCell ref="K340:M340"/>
    <mergeCell ref="C337:E337"/>
    <mergeCell ref="G337:I337"/>
    <mergeCell ref="K337:M337"/>
    <mergeCell ref="C338:E338"/>
    <mergeCell ref="G338:I338"/>
    <mergeCell ref="K338:M338"/>
    <mergeCell ref="C335:E335"/>
    <mergeCell ref="G335:I335"/>
    <mergeCell ref="K335:M335"/>
    <mergeCell ref="C336:E336"/>
    <mergeCell ref="G336:I336"/>
    <mergeCell ref="K336:M336"/>
    <mergeCell ref="C333:E333"/>
    <mergeCell ref="G333:I333"/>
    <mergeCell ref="K333:M333"/>
    <mergeCell ref="C334:E334"/>
    <mergeCell ref="G334:I334"/>
    <mergeCell ref="K334:M334"/>
    <mergeCell ref="C331:E331"/>
    <mergeCell ref="G331:I331"/>
    <mergeCell ref="K331:M331"/>
    <mergeCell ref="C332:E332"/>
    <mergeCell ref="G332:I332"/>
    <mergeCell ref="K332:M332"/>
    <mergeCell ref="C329:E329"/>
    <mergeCell ref="G329:I329"/>
    <mergeCell ref="K329:M329"/>
    <mergeCell ref="C330:E330"/>
    <mergeCell ref="G330:I330"/>
    <mergeCell ref="K330:M330"/>
    <mergeCell ref="C327:E327"/>
    <mergeCell ref="G327:I327"/>
    <mergeCell ref="K327:M327"/>
    <mergeCell ref="C328:E328"/>
    <mergeCell ref="G328:I328"/>
    <mergeCell ref="K328:M328"/>
    <mergeCell ref="C325:E325"/>
    <mergeCell ref="G325:I325"/>
    <mergeCell ref="K325:M325"/>
    <mergeCell ref="C326:E326"/>
    <mergeCell ref="G326:I326"/>
    <mergeCell ref="K326:M326"/>
    <mergeCell ref="C323:E323"/>
    <mergeCell ref="G323:I323"/>
    <mergeCell ref="K323:M323"/>
    <mergeCell ref="C324:E324"/>
    <mergeCell ref="G324:I324"/>
    <mergeCell ref="K324:M324"/>
    <mergeCell ref="C321:E321"/>
    <mergeCell ref="G321:I321"/>
    <mergeCell ref="K321:M321"/>
    <mergeCell ref="C322:E322"/>
    <mergeCell ref="G322:I322"/>
    <mergeCell ref="K322:M322"/>
    <mergeCell ref="C319:E319"/>
    <mergeCell ref="G319:I319"/>
    <mergeCell ref="K319:M319"/>
    <mergeCell ref="C320:E320"/>
    <mergeCell ref="G320:I320"/>
    <mergeCell ref="K320:M320"/>
    <mergeCell ref="C317:E317"/>
    <mergeCell ref="G317:I317"/>
    <mergeCell ref="K317:M317"/>
    <mergeCell ref="C318:E318"/>
    <mergeCell ref="G318:I318"/>
    <mergeCell ref="K318:M318"/>
    <mergeCell ref="C315:E315"/>
    <mergeCell ref="G315:I315"/>
    <mergeCell ref="K315:M315"/>
    <mergeCell ref="C316:E316"/>
    <mergeCell ref="G316:I316"/>
    <mergeCell ref="K316:M316"/>
    <mergeCell ref="C313:E313"/>
    <mergeCell ref="G313:I313"/>
    <mergeCell ref="K313:M313"/>
    <mergeCell ref="C314:E314"/>
    <mergeCell ref="G314:I314"/>
    <mergeCell ref="K314:M314"/>
    <mergeCell ref="C311:E311"/>
    <mergeCell ref="G311:I311"/>
    <mergeCell ref="K311:M311"/>
    <mergeCell ref="C312:E312"/>
    <mergeCell ref="G312:I312"/>
    <mergeCell ref="K312:M312"/>
    <mergeCell ref="C309:E309"/>
    <mergeCell ref="G309:I309"/>
    <mergeCell ref="K309:M309"/>
    <mergeCell ref="C310:E310"/>
    <mergeCell ref="G310:I310"/>
    <mergeCell ref="K310:M310"/>
    <mergeCell ref="C307:E307"/>
    <mergeCell ref="G307:I307"/>
    <mergeCell ref="K307:M307"/>
    <mergeCell ref="C308:E308"/>
    <mergeCell ref="G308:I308"/>
    <mergeCell ref="K308:M308"/>
    <mergeCell ref="C305:E305"/>
    <mergeCell ref="G305:I305"/>
    <mergeCell ref="K305:M305"/>
    <mergeCell ref="C306:E306"/>
    <mergeCell ref="G306:I306"/>
    <mergeCell ref="K306:M306"/>
    <mergeCell ref="C303:E303"/>
    <mergeCell ref="G303:I303"/>
    <mergeCell ref="K303:M303"/>
    <mergeCell ref="C304:E304"/>
    <mergeCell ref="G304:I304"/>
    <mergeCell ref="K304:M304"/>
    <mergeCell ref="C301:E301"/>
    <mergeCell ref="G301:I301"/>
    <mergeCell ref="K301:M301"/>
    <mergeCell ref="C302:E302"/>
    <mergeCell ref="G302:I302"/>
    <mergeCell ref="K302:M302"/>
    <mergeCell ref="C299:E299"/>
    <mergeCell ref="G299:I299"/>
    <mergeCell ref="K299:M299"/>
    <mergeCell ref="C300:E300"/>
    <mergeCell ref="G300:I300"/>
    <mergeCell ref="K300:M300"/>
    <mergeCell ref="C297:E297"/>
    <mergeCell ref="G297:I297"/>
    <mergeCell ref="K297:M297"/>
    <mergeCell ref="C298:E298"/>
    <mergeCell ref="G298:I298"/>
    <mergeCell ref="K298:M298"/>
    <mergeCell ref="C295:E295"/>
    <mergeCell ref="G295:I295"/>
    <mergeCell ref="K295:M295"/>
    <mergeCell ref="C296:E296"/>
    <mergeCell ref="G296:I296"/>
    <mergeCell ref="K296:M296"/>
    <mergeCell ref="C293:E293"/>
    <mergeCell ref="G293:I293"/>
    <mergeCell ref="K293:M293"/>
    <mergeCell ref="C294:E294"/>
    <mergeCell ref="G294:I294"/>
    <mergeCell ref="K294:M294"/>
    <mergeCell ref="C291:E291"/>
    <mergeCell ref="G291:I291"/>
    <mergeCell ref="K291:M291"/>
    <mergeCell ref="C292:E292"/>
    <mergeCell ref="G292:I292"/>
    <mergeCell ref="K292:M292"/>
    <mergeCell ref="C289:E289"/>
    <mergeCell ref="G289:I289"/>
    <mergeCell ref="K289:M289"/>
    <mergeCell ref="C290:E290"/>
    <mergeCell ref="G290:I290"/>
    <mergeCell ref="K290:M290"/>
    <mergeCell ref="C287:E287"/>
    <mergeCell ref="G287:I287"/>
    <mergeCell ref="K287:M287"/>
    <mergeCell ref="C288:E288"/>
    <mergeCell ref="G288:I288"/>
    <mergeCell ref="K288:M288"/>
    <mergeCell ref="C285:E285"/>
    <mergeCell ref="G285:I285"/>
    <mergeCell ref="K285:M285"/>
    <mergeCell ref="C286:E286"/>
    <mergeCell ref="G286:I286"/>
    <mergeCell ref="K286:M286"/>
    <mergeCell ref="C283:E283"/>
    <mergeCell ref="G283:I283"/>
    <mergeCell ref="K283:M283"/>
    <mergeCell ref="C284:E284"/>
    <mergeCell ref="G284:I284"/>
    <mergeCell ref="K284:M284"/>
    <mergeCell ref="C281:E281"/>
    <mergeCell ref="G281:I281"/>
    <mergeCell ref="K281:M281"/>
    <mergeCell ref="C282:E282"/>
    <mergeCell ref="G282:I282"/>
    <mergeCell ref="K282:M282"/>
    <mergeCell ref="C279:E279"/>
    <mergeCell ref="G279:I279"/>
    <mergeCell ref="K279:M279"/>
    <mergeCell ref="C280:E280"/>
    <mergeCell ref="G280:I280"/>
    <mergeCell ref="K280:M280"/>
    <mergeCell ref="C277:E277"/>
    <mergeCell ref="G277:I277"/>
    <mergeCell ref="K277:M277"/>
    <mergeCell ref="C278:E278"/>
    <mergeCell ref="G278:I278"/>
    <mergeCell ref="K278:M278"/>
    <mergeCell ref="C275:E275"/>
    <mergeCell ref="G275:I275"/>
    <mergeCell ref="K275:M275"/>
    <mergeCell ref="C276:E276"/>
    <mergeCell ref="G276:I276"/>
    <mergeCell ref="K276:M276"/>
    <mergeCell ref="C273:E273"/>
    <mergeCell ref="G273:I273"/>
    <mergeCell ref="K273:M273"/>
    <mergeCell ref="C274:E274"/>
    <mergeCell ref="G274:I274"/>
    <mergeCell ref="K274:M274"/>
    <mergeCell ref="C271:E271"/>
    <mergeCell ref="G271:I271"/>
    <mergeCell ref="K271:M271"/>
    <mergeCell ref="C272:E272"/>
    <mergeCell ref="G272:I272"/>
    <mergeCell ref="K272:M272"/>
    <mergeCell ref="C269:E269"/>
    <mergeCell ref="G269:I269"/>
    <mergeCell ref="K269:M269"/>
    <mergeCell ref="C270:E270"/>
    <mergeCell ref="G270:I270"/>
    <mergeCell ref="K270:M270"/>
    <mergeCell ref="C267:E267"/>
    <mergeCell ref="G267:I267"/>
    <mergeCell ref="K267:M267"/>
    <mergeCell ref="C268:E268"/>
    <mergeCell ref="G268:I268"/>
    <mergeCell ref="K268:M268"/>
    <mergeCell ref="C265:E265"/>
    <mergeCell ref="G265:I265"/>
    <mergeCell ref="K265:M265"/>
    <mergeCell ref="C266:E266"/>
    <mergeCell ref="G266:I266"/>
    <mergeCell ref="K266:M266"/>
    <mergeCell ref="C263:E263"/>
    <mergeCell ref="G263:I263"/>
    <mergeCell ref="K263:M263"/>
    <mergeCell ref="C264:E264"/>
    <mergeCell ref="G264:I264"/>
    <mergeCell ref="K264:M264"/>
    <mergeCell ref="C261:E261"/>
    <mergeCell ref="G261:I261"/>
    <mergeCell ref="K261:M261"/>
    <mergeCell ref="C262:E262"/>
    <mergeCell ref="G262:I262"/>
    <mergeCell ref="K262:M262"/>
    <mergeCell ref="C259:E259"/>
    <mergeCell ref="G259:I259"/>
    <mergeCell ref="K259:M259"/>
    <mergeCell ref="C260:E260"/>
    <mergeCell ref="G260:I260"/>
    <mergeCell ref="K260:M260"/>
    <mergeCell ref="C257:E257"/>
    <mergeCell ref="G257:I257"/>
    <mergeCell ref="K257:M257"/>
    <mergeCell ref="C258:E258"/>
    <mergeCell ref="G258:I258"/>
    <mergeCell ref="K258:M258"/>
    <mergeCell ref="C255:E255"/>
    <mergeCell ref="G255:I255"/>
    <mergeCell ref="K255:M255"/>
    <mergeCell ref="C256:E256"/>
    <mergeCell ref="G256:I256"/>
    <mergeCell ref="K256:M256"/>
    <mergeCell ref="C253:E253"/>
    <mergeCell ref="G253:I253"/>
    <mergeCell ref="K253:M253"/>
    <mergeCell ref="C254:E254"/>
    <mergeCell ref="G254:I254"/>
    <mergeCell ref="K254:M254"/>
    <mergeCell ref="C251:E251"/>
    <mergeCell ref="G251:I251"/>
    <mergeCell ref="K251:M251"/>
    <mergeCell ref="C252:E252"/>
    <mergeCell ref="G252:I252"/>
    <mergeCell ref="K252:M252"/>
    <mergeCell ref="C249:E249"/>
    <mergeCell ref="G249:I249"/>
    <mergeCell ref="K249:M249"/>
    <mergeCell ref="C250:E250"/>
    <mergeCell ref="G250:I250"/>
    <mergeCell ref="K250:M250"/>
    <mergeCell ref="C247:E247"/>
    <mergeCell ref="G247:I247"/>
    <mergeCell ref="K247:M247"/>
    <mergeCell ref="C248:E248"/>
    <mergeCell ref="G248:I248"/>
    <mergeCell ref="K248:M248"/>
    <mergeCell ref="C245:E245"/>
    <mergeCell ref="G245:I245"/>
    <mergeCell ref="K245:M245"/>
    <mergeCell ref="C246:E246"/>
    <mergeCell ref="G246:I246"/>
    <mergeCell ref="K246:M246"/>
    <mergeCell ref="C243:E243"/>
    <mergeCell ref="G243:I243"/>
    <mergeCell ref="K243:M243"/>
    <mergeCell ref="C244:E244"/>
    <mergeCell ref="G244:I244"/>
    <mergeCell ref="K244:M244"/>
    <mergeCell ref="C241:E241"/>
    <mergeCell ref="G241:I241"/>
    <mergeCell ref="K241:M241"/>
    <mergeCell ref="C242:E242"/>
    <mergeCell ref="G242:I242"/>
    <mergeCell ref="K242:M242"/>
    <mergeCell ref="C239:E239"/>
    <mergeCell ref="G239:I239"/>
    <mergeCell ref="K239:M239"/>
    <mergeCell ref="C240:E240"/>
    <mergeCell ref="G240:I240"/>
    <mergeCell ref="K240:M240"/>
    <mergeCell ref="C237:E237"/>
    <mergeCell ref="G237:I237"/>
    <mergeCell ref="K237:M237"/>
    <mergeCell ref="C238:E238"/>
    <mergeCell ref="G238:I238"/>
    <mergeCell ref="K238:M238"/>
    <mergeCell ref="C235:E235"/>
    <mergeCell ref="G235:I235"/>
    <mergeCell ref="K235:M235"/>
    <mergeCell ref="C236:E236"/>
    <mergeCell ref="G236:I236"/>
    <mergeCell ref="K236:M236"/>
    <mergeCell ref="C233:E233"/>
    <mergeCell ref="G233:I233"/>
    <mergeCell ref="K233:M233"/>
    <mergeCell ref="C234:E234"/>
    <mergeCell ref="G234:I234"/>
    <mergeCell ref="K234:M234"/>
    <mergeCell ref="C231:E231"/>
    <mergeCell ref="G231:I231"/>
    <mergeCell ref="K231:M231"/>
    <mergeCell ref="C232:E232"/>
    <mergeCell ref="G232:I232"/>
    <mergeCell ref="K232:M232"/>
    <mergeCell ref="C229:E229"/>
    <mergeCell ref="G229:I229"/>
    <mergeCell ref="K229:M229"/>
    <mergeCell ref="C230:E230"/>
    <mergeCell ref="G230:I230"/>
    <mergeCell ref="K230:M230"/>
    <mergeCell ref="C139:E139"/>
    <mergeCell ref="G139:I139"/>
    <mergeCell ref="K139:M139"/>
    <mergeCell ref="C140:E140"/>
    <mergeCell ref="G140:I140"/>
    <mergeCell ref="K140:M140"/>
    <mergeCell ref="C137:E137"/>
    <mergeCell ref="G137:I137"/>
    <mergeCell ref="K137:M137"/>
    <mergeCell ref="C138:E138"/>
    <mergeCell ref="G138:I138"/>
    <mergeCell ref="K138:M138"/>
    <mergeCell ref="C135:E135"/>
    <mergeCell ref="G135:I135"/>
    <mergeCell ref="K135:M135"/>
    <mergeCell ref="C136:E136"/>
    <mergeCell ref="G136:I136"/>
    <mergeCell ref="K136:M136"/>
    <mergeCell ref="C133:E133"/>
    <mergeCell ref="G133:I133"/>
    <mergeCell ref="K133:M133"/>
    <mergeCell ref="C134:E134"/>
    <mergeCell ref="G134:I134"/>
    <mergeCell ref="K134:M134"/>
    <mergeCell ref="C131:E131"/>
    <mergeCell ref="G131:I131"/>
    <mergeCell ref="K131:M131"/>
    <mergeCell ref="C132:E132"/>
    <mergeCell ref="G132:I132"/>
    <mergeCell ref="K132:M132"/>
    <mergeCell ref="C129:E129"/>
    <mergeCell ref="G129:I129"/>
    <mergeCell ref="K129:M129"/>
    <mergeCell ref="C130:E130"/>
    <mergeCell ref="G130:I130"/>
    <mergeCell ref="K130:M130"/>
    <mergeCell ref="C127:E127"/>
    <mergeCell ref="G127:I127"/>
    <mergeCell ref="K127:M127"/>
    <mergeCell ref="C128:E128"/>
    <mergeCell ref="G128:I128"/>
    <mergeCell ref="K128:M128"/>
    <mergeCell ref="C125:E125"/>
    <mergeCell ref="G125:I125"/>
    <mergeCell ref="K125:M125"/>
    <mergeCell ref="C126:E126"/>
    <mergeCell ref="G126:I126"/>
    <mergeCell ref="K126:M126"/>
    <mergeCell ref="C123:E123"/>
    <mergeCell ref="G123:I123"/>
    <mergeCell ref="K123:M123"/>
    <mergeCell ref="C124:E124"/>
    <mergeCell ref="G124:I124"/>
    <mergeCell ref="K124:M124"/>
    <mergeCell ref="C121:E121"/>
    <mergeCell ref="G121:I121"/>
    <mergeCell ref="K121:M121"/>
    <mergeCell ref="C122:E122"/>
    <mergeCell ref="G122:I122"/>
    <mergeCell ref="K122:M122"/>
    <mergeCell ref="C119:E119"/>
    <mergeCell ref="G119:I119"/>
    <mergeCell ref="K119:M119"/>
    <mergeCell ref="C120:E120"/>
    <mergeCell ref="G120:I120"/>
    <mergeCell ref="K120:M120"/>
    <mergeCell ref="C117:E117"/>
    <mergeCell ref="G117:I117"/>
    <mergeCell ref="K117:M117"/>
    <mergeCell ref="C118:E118"/>
    <mergeCell ref="G118:I118"/>
    <mergeCell ref="K118:M118"/>
    <mergeCell ref="C115:E115"/>
    <mergeCell ref="G115:I115"/>
    <mergeCell ref="K115:M115"/>
    <mergeCell ref="C116:E116"/>
    <mergeCell ref="G116:I116"/>
    <mergeCell ref="K116:M116"/>
    <mergeCell ref="C113:E113"/>
    <mergeCell ref="G113:I113"/>
    <mergeCell ref="K113:M113"/>
    <mergeCell ref="C114:E114"/>
    <mergeCell ref="G114:I114"/>
    <mergeCell ref="K114:M114"/>
    <mergeCell ref="C111:E111"/>
    <mergeCell ref="G111:I111"/>
    <mergeCell ref="K111:M111"/>
    <mergeCell ref="C112:E112"/>
    <mergeCell ref="G112:I112"/>
    <mergeCell ref="K112:M112"/>
    <mergeCell ref="C109:E109"/>
    <mergeCell ref="G109:I109"/>
    <mergeCell ref="K109:M109"/>
    <mergeCell ref="C110:E110"/>
    <mergeCell ref="G110:I110"/>
    <mergeCell ref="K110:M110"/>
    <mergeCell ref="C107:E107"/>
    <mergeCell ref="G107:I107"/>
    <mergeCell ref="K107:M107"/>
    <mergeCell ref="C108:E108"/>
    <mergeCell ref="G108:I108"/>
    <mergeCell ref="K108:M108"/>
    <mergeCell ref="C105:E105"/>
    <mergeCell ref="G105:I105"/>
    <mergeCell ref="K105:M105"/>
    <mergeCell ref="C106:E106"/>
    <mergeCell ref="G106:I106"/>
    <mergeCell ref="K106:M106"/>
    <mergeCell ref="C103:E103"/>
    <mergeCell ref="G103:I103"/>
    <mergeCell ref="K103:M103"/>
    <mergeCell ref="C104:E104"/>
    <mergeCell ref="G104:I104"/>
    <mergeCell ref="K104:M104"/>
    <mergeCell ref="C101:E101"/>
    <mergeCell ref="G101:I101"/>
    <mergeCell ref="K101:M101"/>
    <mergeCell ref="C102:E102"/>
    <mergeCell ref="G102:I102"/>
    <mergeCell ref="K102:M102"/>
    <mergeCell ref="C99:E99"/>
    <mergeCell ref="G99:I99"/>
    <mergeCell ref="K99:M99"/>
    <mergeCell ref="C100:E100"/>
    <mergeCell ref="G100:I100"/>
    <mergeCell ref="K100:M100"/>
    <mergeCell ref="C97:E97"/>
    <mergeCell ref="G97:I97"/>
    <mergeCell ref="K97:M97"/>
    <mergeCell ref="C98:E98"/>
    <mergeCell ref="G98:I98"/>
    <mergeCell ref="K98:M98"/>
    <mergeCell ref="C95:E95"/>
    <mergeCell ref="G95:I95"/>
    <mergeCell ref="K95:M95"/>
    <mergeCell ref="C96:E96"/>
    <mergeCell ref="G96:I96"/>
    <mergeCell ref="K96:M96"/>
    <mergeCell ref="C93:E93"/>
    <mergeCell ref="G93:I93"/>
    <mergeCell ref="K93:M93"/>
    <mergeCell ref="C94:E94"/>
    <mergeCell ref="G94:I94"/>
    <mergeCell ref="K94:M94"/>
    <mergeCell ref="C91:E91"/>
    <mergeCell ref="G91:I91"/>
    <mergeCell ref="K91:M91"/>
    <mergeCell ref="C92:E92"/>
    <mergeCell ref="G92:I92"/>
    <mergeCell ref="K92:M92"/>
    <mergeCell ref="C89:E89"/>
    <mergeCell ref="G89:I89"/>
    <mergeCell ref="K89:M89"/>
    <mergeCell ref="C90:E90"/>
    <mergeCell ref="G90:I90"/>
    <mergeCell ref="K90:M90"/>
    <mergeCell ref="C87:E87"/>
    <mergeCell ref="G87:I87"/>
    <mergeCell ref="K87:M87"/>
    <mergeCell ref="C88:E88"/>
    <mergeCell ref="G88:I88"/>
    <mergeCell ref="K88:M88"/>
    <mergeCell ref="C85:E85"/>
    <mergeCell ref="G85:I85"/>
    <mergeCell ref="K85:M85"/>
    <mergeCell ref="C86:E86"/>
    <mergeCell ref="G86:I86"/>
    <mergeCell ref="K86:M86"/>
    <mergeCell ref="C83:E83"/>
    <mergeCell ref="G83:I83"/>
    <mergeCell ref="K83:M83"/>
    <mergeCell ref="C84:E84"/>
    <mergeCell ref="G84:I84"/>
    <mergeCell ref="K84:M84"/>
    <mergeCell ref="C81:E81"/>
    <mergeCell ref="G81:I81"/>
    <mergeCell ref="K81:M81"/>
    <mergeCell ref="C82:E82"/>
    <mergeCell ref="G82:I82"/>
    <mergeCell ref="K82:M82"/>
    <mergeCell ref="C79:E79"/>
    <mergeCell ref="G79:I79"/>
    <mergeCell ref="K79:M79"/>
    <mergeCell ref="C80:E80"/>
    <mergeCell ref="G80:I80"/>
    <mergeCell ref="K80:M80"/>
    <mergeCell ref="C77:E77"/>
    <mergeCell ref="G77:I77"/>
    <mergeCell ref="K77:M77"/>
    <mergeCell ref="C78:E78"/>
    <mergeCell ref="G78:I78"/>
    <mergeCell ref="K78:M78"/>
    <mergeCell ref="C75:E75"/>
    <mergeCell ref="G75:I75"/>
    <mergeCell ref="K75:M75"/>
    <mergeCell ref="C76:E76"/>
    <mergeCell ref="G76:I76"/>
    <mergeCell ref="K76:M76"/>
    <mergeCell ref="C73:E73"/>
    <mergeCell ref="G73:I73"/>
    <mergeCell ref="K73:M73"/>
    <mergeCell ref="C74:E74"/>
    <mergeCell ref="G74:I74"/>
    <mergeCell ref="K74:M74"/>
    <mergeCell ref="C71:E71"/>
    <mergeCell ref="G71:I71"/>
    <mergeCell ref="K71:M71"/>
    <mergeCell ref="C72:E72"/>
    <mergeCell ref="G72:I72"/>
    <mergeCell ref="K72:M72"/>
    <mergeCell ref="C69:E69"/>
    <mergeCell ref="G69:I69"/>
    <mergeCell ref="K69:M69"/>
    <mergeCell ref="C70:E70"/>
    <mergeCell ref="G70:I70"/>
    <mergeCell ref="K70:M70"/>
    <mergeCell ref="C64:E64"/>
    <mergeCell ref="G64:I64"/>
    <mergeCell ref="K64:M64"/>
    <mergeCell ref="C65:E65"/>
    <mergeCell ref="G65:I65"/>
    <mergeCell ref="K65:M65"/>
    <mergeCell ref="C62:E62"/>
    <mergeCell ref="G62:I62"/>
    <mergeCell ref="K62:M62"/>
    <mergeCell ref="C63:E63"/>
    <mergeCell ref="G63:I63"/>
    <mergeCell ref="K63:M63"/>
    <mergeCell ref="C60:E60"/>
    <mergeCell ref="G60:I60"/>
    <mergeCell ref="K60:M60"/>
    <mergeCell ref="C61:E61"/>
    <mergeCell ref="G61:I61"/>
    <mergeCell ref="K61:M61"/>
    <mergeCell ref="C58:E58"/>
    <mergeCell ref="G58:I58"/>
    <mergeCell ref="K58:M58"/>
    <mergeCell ref="C59:E59"/>
    <mergeCell ref="G59:I59"/>
    <mergeCell ref="K59:M59"/>
    <mergeCell ref="C56:E56"/>
    <mergeCell ref="G56:I56"/>
    <mergeCell ref="K56:M56"/>
    <mergeCell ref="C57:E57"/>
    <mergeCell ref="G57:I57"/>
    <mergeCell ref="K57:M57"/>
    <mergeCell ref="C54:E54"/>
    <mergeCell ref="G54:I54"/>
    <mergeCell ref="K54:M54"/>
    <mergeCell ref="C55:E55"/>
    <mergeCell ref="G55:I55"/>
    <mergeCell ref="K55:M55"/>
    <mergeCell ref="C52:E52"/>
    <mergeCell ref="G52:I52"/>
    <mergeCell ref="K52:M52"/>
    <mergeCell ref="C53:E53"/>
    <mergeCell ref="G53:I53"/>
    <mergeCell ref="K53:M53"/>
    <mergeCell ref="C50:E50"/>
    <mergeCell ref="G50:I50"/>
    <mergeCell ref="K50:M50"/>
    <mergeCell ref="C51:E51"/>
    <mergeCell ref="G51:I51"/>
    <mergeCell ref="K51:M51"/>
    <mergeCell ref="C46:E46"/>
    <mergeCell ref="G46:I46"/>
    <mergeCell ref="K46:M46"/>
    <mergeCell ref="C49:E49"/>
    <mergeCell ref="G49:I49"/>
    <mergeCell ref="K49:M49"/>
    <mergeCell ref="C44:E44"/>
    <mergeCell ref="G44:I44"/>
    <mergeCell ref="K44:M44"/>
    <mergeCell ref="C45:E45"/>
    <mergeCell ref="G45:I45"/>
    <mergeCell ref="K45:M45"/>
    <mergeCell ref="C42:E42"/>
    <mergeCell ref="G42:I42"/>
    <mergeCell ref="K42:M42"/>
    <mergeCell ref="C43:E43"/>
    <mergeCell ref="G43:I43"/>
    <mergeCell ref="K43:M43"/>
    <mergeCell ref="C39:E39"/>
    <mergeCell ref="G39:I39"/>
    <mergeCell ref="K39:M39"/>
    <mergeCell ref="C41:E41"/>
    <mergeCell ref="G41:I41"/>
    <mergeCell ref="K41:M41"/>
    <mergeCell ref="C37:E37"/>
    <mergeCell ref="G37:I37"/>
    <mergeCell ref="K37:M37"/>
    <mergeCell ref="C38:E38"/>
    <mergeCell ref="G38:I38"/>
    <mergeCell ref="K38:M38"/>
    <mergeCell ref="C35:E35"/>
    <mergeCell ref="G35:I35"/>
    <mergeCell ref="K35:M35"/>
    <mergeCell ref="C36:E36"/>
    <mergeCell ref="G36:I36"/>
    <mergeCell ref="K36:M36"/>
    <mergeCell ref="C33:E33"/>
    <mergeCell ref="G33:I33"/>
    <mergeCell ref="K33:M33"/>
    <mergeCell ref="C34:E34"/>
    <mergeCell ref="G34:I34"/>
    <mergeCell ref="K34:M34"/>
    <mergeCell ref="C31:E31"/>
    <mergeCell ref="G31:I31"/>
    <mergeCell ref="K31:M31"/>
    <mergeCell ref="C32:E32"/>
    <mergeCell ref="G32:I32"/>
    <mergeCell ref="K32:M32"/>
    <mergeCell ref="C29:E29"/>
    <mergeCell ref="G29:I29"/>
    <mergeCell ref="K29:M29"/>
    <mergeCell ref="C30:E30"/>
    <mergeCell ref="G30:I30"/>
    <mergeCell ref="K30:M30"/>
    <mergeCell ref="C27:E27"/>
    <mergeCell ref="G27:I27"/>
    <mergeCell ref="K27:M27"/>
    <mergeCell ref="C28:E28"/>
    <mergeCell ref="G28:I28"/>
    <mergeCell ref="K28:M28"/>
    <mergeCell ref="C25:E25"/>
    <mergeCell ref="G25:I25"/>
    <mergeCell ref="K25:M25"/>
    <mergeCell ref="C26:E26"/>
    <mergeCell ref="G26:I26"/>
    <mergeCell ref="K26:M26"/>
    <mergeCell ref="C23:E23"/>
    <mergeCell ref="G23:I23"/>
    <mergeCell ref="K23:M23"/>
    <mergeCell ref="C24:E24"/>
    <mergeCell ref="G24:I24"/>
    <mergeCell ref="K24:M24"/>
    <mergeCell ref="C21:E21"/>
    <mergeCell ref="G21:I21"/>
    <mergeCell ref="K21:M21"/>
    <mergeCell ref="C22:E22"/>
    <mergeCell ref="G22:I22"/>
    <mergeCell ref="K22:M22"/>
    <mergeCell ref="C19:E19"/>
    <mergeCell ref="G19:I19"/>
    <mergeCell ref="K19:M19"/>
    <mergeCell ref="C20:E20"/>
    <mergeCell ref="G20:I20"/>
    <mergeCell ref="K20:M20"/>
    <mergeCell ref="C10:E10"/>
    <mergeCell ref="G10:I10"/>
    <mergeCell ref="K10:M10"/>
    <mergeCell ref="C11:E11"/>
    <mergeCell ref="G11:I11"/>
    <mergeCell ref="K11:M11"/>
    <mergeCell ref="C8:E8"/>
    <mergeCell ref="G8:I8"/>
    <mergeCell ref="K8:M8"/>
    <mergeCell ref="C9:E9"/>
    <mergeCell ref="G9:I9"/>
    <mergeCell ref="K9:M9"/>
    <mergeCell ref="C6:E6"/>
    <mergeCell ref="G6:I6"/>
    <mergeCell ref="K6:M6"/>
    <mergeCell ref="C7:E7"/>
    <mergeCell ref="G7:I7"/>
    <mergeCell ref="K7:M7"/>
    <mergeCell ref="C4:E4"/>
    <mergeCell ref="G4:I4"/>
    <mergeCell ref="K4:M4"/>
    <mergeCell ref="C5:E5"/>
    <mergeCell ref="G5:I5"/>
    <mergeCell ref="K5:M5"/>
    <mergeCell ref="B1:B2"/>
    <mergeCell ref="C1:E1"/>
    <mergeCell ref="F1:F2"/>
    <mergeCell ref="G1:I1"/>
    <mergeCell ref="K1:M1"/>
    <mergeCell ref="C3:E3"/>
    <mergeCell ref="G3:I3"/>
    <mergeCell ref="K3:M3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2016-02-14T10:17:28Z</dcterms:created>
  <dcterms:modified xsi:type="dcterms:W3CDTF">2016-02-14T10:18:41Z</dcterms:modified>
</cp:coreProperties>
</file>