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IF TRESORERIE\Projet de construction de la Chapelle\"/>
    </mc:Choice>
  </mc:AlternateContent>
  <xr:revisionPtr revIDLastSave="0" documentId="13_ncr:1_{FE9EDB7A-E85C-451C-956E-E04B2B0D0823}" xr6:coauthVersionLast="47" xr6:coauthVersionMax="47" xr10:uidLastSave="{00000000-0000-0000-0000-000000000000}"/>
  <bookViews>
    <workbookView xWindow="-110" yWindow="-110" windowWidth="19420" windowHeight="10420" tabRatio="646" xr2:uid="{53A220D1-326C-4E79-B7BB-DAA0CB8FAE0F}"/>
  </bookViews>
  <sheets>
    <sheet name="Promesses" sheetId="1" r:id="rId1"/>
    <sheet name="Réalisations" sheetId="2" r:id="rId2"/>
  </sheets>
  <definedNames>
    <definedName name="_xlnm._FilterDatabase" localSheetId="1" hidden="1">Réalisations!$A$2:$G$501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2" i="2" l="1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F402" i="1" s="1"/>
  <c r="G402" i="1" s="1"/>
  <c r="P404" i="2"/>
  <c r="P405" i="2"/>
  <c r="P406" i="2"/>
  <c r="P407" i="2"/>
  <c r="F406" i="1" s="1"/>
  <c r="P408" i="2"/>
  <c r="P409" i="2"/>
  <c r="P410" i="2"/>
  <c r="F409" i="1" s="1"/>
  <c r="P411" i="2"/>
  <c r="F410" i="1" s="1"/>
  <c r="P412" i="2"/>
  <c r="P413" i="2"/>
  <c r="P414" i="2"/>
  <c r="P415" i="2"/>
  <c r="F414" i="1" s="1"/>
  <c r="P416" i="2"/>
  <c r="P417" i="2"/>
  <c r="P418" i="2"/>
  <c r="F417" i="1" s="1"/>
  <c r="P419" i="2"/>
  <c r="F418" i="1" s="1"/>
  <c r="P420" i="2"/>
  <c r="F419" i="1" s="1"/>
  <c r="P421" i="2"/>
  <c r="F420" i="1" s="1"/>
  <c r="P422" i="2"/>
  <c r="P423" i="2"/>
  <c r="F422" i="1" s="1"/>
  <c r="P424" i="2"/>
  <c r="F423" i="1" s="1"/>
  <c r="P425" i="2"/>
  <c r="P426" i="2"/>
  <c r="F425" i="1" s="1"/>
  <c r="P427" i="2"/>
  <c r="F426" i="1" s="1"/>
  <c r="P428" i="2"/>
  <c r="F427" i="1" s="1"/>
  <c r="P429" i="2"/>
  <c r="F428" i="1" s="1"/>
  <c r="P430" i="2"/>
  <c r="P431" i="2"/>
  <c r="F430" i="1" s="1"/>
  <c r="P432" i="2"/>
  <c r="F431" i="1" s="1"/>
  <c r="P433" i="2"/>
  <c r="P434" i="2"/>
  <c r="F433" i="1" s="1"/>
  <c r="P435" i="2"/>
  <c r="F434" i="1" s="1"/>
  <c r="P436" i="2"/>
  <c r="F435" i="1" s="1"/>
  <c r="P437" i="2"/>
  <c r="F436" i="1" s="1"/>
  <c r="P438" i="2"/>
  <c r="P439" i="2"/>
  <c r="F438" i="1" s="1"/>
  <c r="P440" i="2"/>
  <c r="P441" i="2"/>
  <c r="P442" i="2"/>
  <c r="F441" i="1" s="1"/>
  <c r="P443" i="2"/>
  <c r="F442" i="1" s="1"/>
  <c r="P444" i="2"/>
  <c r="P445" i="2"/>
  <c r="F444" i="1" s="1"/>
  <c r="P446" i="2"/>
  <c r="P447" i="2"/>
  <c r="F446" i="1" s="1"/>
  <c r="P448" i="2"/>
  <c r="P449" i="2"/>
  <c r="P450" i="2"/>
  <c r="P451" i="2"/>
  <c r="F450" i="1" s="1"/>
  <c r="P452" i="2"/>
  <c r="F451" i="1" s="1"/>
  <c r="P453" i="2"/>
  <c r="F452" i="1" s="1"/>
  <c r="G452" i="1" s="1"/>
  <c r="P454" i="2"/>
  <c r="P455" i="2"/>
  <c r="P456" i="2"/>
  <c r="F455" i="1" s="1"/>
  <c r="G455" i="1" s="1"/>
  <c r="P457" i="2"/>
  <c r="P458" i="2"/>
  <c r="F457" i="1" s="1"/>
  <c r="P459" i="2"/>
  <c r="P460" i="2"/>
  <c r="F459" i="1" s="1"/>
  <c r="P461" i="2"/>
  <c r="F460" i="1" s="1"/>
  <c r="G460" i="1" s="1"/>
  <c r="P462" i="2"/>
  <c r="P463" i="2"/>
  <c r="F462" i="1" s="1"/>
  <c r="G462" i="1" s="1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" i="2"/>
  <c r="E3" i="1"/>
  <c r="B419" i="2"/>
  <c r="C419" i="2"/>
  <c r="D419" i="2"/>
  <c r="E252" i="1"/>
  <c r="E317" i="1"/>
  <c r="B401" i="2"/>
  <c r="C401" i="2"/>
  <c r="D401" i="2"/>
  <c r="B402" i="2"/>
  <c r="C402" i="2"/>
  <c r="D402" i="2"/>
  <c r="F401" i="1"/>
  <c r="B403" i="2"/>
  <c r="C403" i="2"/>
  <c r="D403" i="2"/>
  <c r="B404" i="2"/>
  <c r="C404" i="2"/>
  <c r="D404" i="2"/>
  <c r="B405" i="2"/>
  <c r="C405" i="2"/>
  <c r="D405" i="2"/>
  <c r="B406" i="2"/>
  <c r="C406" i="2"/>
  <c r="D406" i="2"/>
  <c r="F405" i="1"/>
  <c r="B407" i="2"/>
  <c r="C407" i="2"/>
  <c r="D407" i="2"/>
  <c r="B408" i="2"/>
  <c r="C408" i="2"/>
  <c r="D408" i="2"/>
  <c r="B409" i="2"/>
  <c r="C409" i="2"/>
  <c r="D409" i="2"/>
  <c r="F408" i="1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F413" i="1"/>
  <c r="B415" i="2"/>
  <c r="C415" i="2"/>
  <c r="D415" i="2"/>
  <c r="B416" i="2"/>
  <c r="C416" i="2"/>
  <c r="D416" i="2"/>
  <c r="B417" i="2"/>
  <c r="C417" i="2"/>
  <c r="D417" i="2"/>
  <c r="B418" i="2"/>
  <c r="C418" i="2"/>
  <c r="D418" i="2"/>
  <c r="B420" i="2"/>
  <c r="C420" i="2"/>
  <c r="D420" i="2"/>
  <c r="B421" i="2"/>
  <c r="C421" i="2"/>
  <c r="D421" i="2"/>
  <c r="B422" i="2"/>
  <c r="C422" i="2"/>
  <c r="D422" i="2"/>
  <c r="F421" i="1"/>
  <c r="B423" i="2"/>
  <c r="C423" i="2"/>
  <c r="D423" i="2"/>
  <c r="B424" i="2"/>
  <c r="C424" i="2"/>
  <c r="D424" i="2"/>
  <c r="B425" i="2"/>
  <c r="C425" i="2"/>
  <c r="D425" i="2"/>
  <c r="F424" i="1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F429" i="1"/>
  <c r="B431" i="2"/>
  <c r="C431" i="2"/>
  <c r="D431" i="2"/>
  <c r="B432" i="2"/>
  <c r="C432" i="2"/>
  <c r="D432" i="2"/>
  <c r="B433" i="2"/>
  <c r="C433" i="2"/>
  <c r="D433" i="2"/>
  <c r="F432" i="1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F437" i="1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F445" i="1"/>
  <c r="B447" i="2"/>
  <c r="C447" i="2"/>
  <c r="D447" i="2"/>
  <c r="B448" i="2"/>
  <c r="C448" i="2"/>
  <c r="D448" i="2"/>
  <c r="B449" i="2"/>
  <c r="C449" i="2"/>
  <c r="D449" i="2"/>
  <c r="F448" i="1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F453" i="1"/>
  <c r="B455" i="2"/>
  <c r="C455" i="2"/>
  <c r="D455" i="2"/>
  <c r="F454" i="1"/>
  <c r="G454" i="1" s="1"/>
  <c r="B456" i="2"/>
  <c r="C456" i="2"/>
  <c r="D456" i="2"/>
  <c r="B457" i="2"/>
  <c r="C457" i="2"/>
  <c r="D457" i="2"/>
  <c r="F456" i="1"/>
  <c r="G456" i="1" s="1"/>
  <c r="B458" i="2"/>
  <c r="C458" i="2"/>
  <c r="D458" i="2"/>
  <c r="B459" i="2"/>
  <c r="C459" i="2"/>
  <c r="D459" i="2"/>
  <c r="F458" i="1"/>
  <c r="B460" i="2"/>
  <c r="C460" i="2"/>
  <c r="D460" i="2"/>
  <c r="B461" i="2"/>
  <c r="C461" i="2"/>
  <c r="D461" i="2"/>
  <c r="F461" i="1"/>
  <c r="G461" i="1" s="1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E101" i="1"/>
  <c r="E326" i="1"/>
  <c r="E65" i="1"/>
  <c r="E393" i="1"/>
  <c r="B166" i="2"/>
  <c r="G458" i="1" l="1"/>
  <c r="G459" i="1"/>
  <c r="G457" i="1"/>
  <c r="G453" i="1"/>
  <c r="F449" i="1"/>
  <c r="G449" i="1" s="1"/>
  <c r="G409" i="1"/>
  <c r="G405" i="1"/>
  <c r="F440" i="1"/>
  <c r="G440" i="1" s="1"/>
  <c r="F416" i="1"/>
  <c r="G416" i="1" s="1"/>
  <c r="F412" i="1"/>
  <c r="G412" i="1" s="1"/>
  <c r="F404" i="1"/>
  <c r="G404" i="1" s="1"/>
  <c r="F400" i="1"/>
  <c r="G400" i="1" s="1"/>
  <c r="G445" i="1"/>
  <c r="G437" i="1"/>
  <c r="G417" i="1"/>
  <c r="G413" i="1"/>
  <c r="G408" i="1"/>
  <c r="G401" i="1"/>
  <c r="F447" i="1"/>
  <c r="G447" i="1" s="1"/>
  <c r="F443" i="1"/>
  <c r="G443" i="1" s="1"/>
  <c r="F439" i="1"/>
  <c r="G439" i="1" s="1"/>
  <c r="F415" i="1"/>
  <c r="G415" i="1" s="1"/>
  <c r="F411" i="1"/>
  <c r="G411" i="1" s="1"/>
  <c r="F407" i="1"/>
  <c r="G407" i="1" s="1"/>
  <c r="F403" i="1"/>
  <c r="G403" i="1" s="1"/>
  <c r="G410" i="1"/>
  <c r="G406" i="1"/>
  <c r="G451" i="1"/>
  <c r="G450" i="1"/>
  <c r="G448" i="1"/>
  <c r="G446" i="1"/>
  <c r="G444" i="1"/>
  <c r="G442" i="1"/>
  <c r="G441" i="1"/>
  <c r="G438" i="1"/>
  <c r="G436" i="1"/>
  <c r="G432" i="1"/>
  <c r="G418" i="1"/>
  <c r="G433" i="1"/>
  <c r="G420" i="1"/>
  <c r="G419" i="1"/>
  <c r="G426" i="1"/>
  <c r="G422" i="1"/>
  <c r="G435" i="1"/>
  <c r="G431" i="1"/>
  <c r="G424" i="1"/>
  <c r="G423" i="1"/>
  <c r="G425" i="1"/>
  <c r="G421" i="1"/>
  <c r="G414" i="1"/>
  <c r="G434" i="1"/>
  <c r="G430" i="1"/>
  <c r="G429" i="1"/>
  <c r="G428" i="1"/>
  <c r="G427" i="1"/>
  <c r="E359" i="1"/>
  <c r="E358" i="1"/>
  <c r="B316" i="2" l="1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F257" i="1" l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F317" i="1"/>
  <c r="G317" i="1" s="1"/>
  <c r="F318" i="1"/>
  <c r="F324" i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75" i="1"/>
  <c r="F376" i="1"/>
  <c r="F378" i="1"/>
  <c r="F379" i="1"/>
  <c r="F380" i="1"/>
  <c r="F382" i="1"/>
  <c r="F383" i="1"/>
  <c r="F392" i="1"/>
  <c r="F393" i="1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E175" i="1"/>
  <c r="F385" i="1" l="1"/>
  <c r="G385" i="1" s="1"/>
  <c r="G378" i="1"/>
  <c r="F377" i="1"/>
  <c r="G377" i="1" s="1"/>
  <c r="F369" i="1"/>
  <c r="G369" i="1" s="1"/>
  <c r="F365" i="1"/>
  <c r="G365" i="1" s="1"/>
  <c r="F384" i="1"/>
  <c r="G384" i="1" s="1"/>
  <c r="F372" i="1"/>
  <c r="G372" i="1" s="1"/>
  <c r="F368" i="1"/>
  <c r="G368" i="1" s="1"/>
  <c r="F364" i="1"/>
  <c r="G364" i="1" s="1"/>
  <c r="F399" i="1"/>
  <c r="G399" i="1" s="1"/>
  <c r="F395" i="1"/>
  <c r="G395" i="1" s="1"/>
  <c r="F391" i="1"/>
  <c r="G391" i="1" s="1"/>
  <c r="F387" i="1"/>
  <c r="G387" i="1" s="1"/>
  <c r="F371" i="1"/>
  <c r="G371" i="1" s="1"/>
  <c r="F367" i="1"/>
  <c r="G367" i="1" s="1"/>
  <c r="F397" i="1"/>
  <c r="G397" i="1" s="1"/>
  <c r="F389" i="1"/>
  <c r="G389" i="1" s="1"/>
  <c r="F381" i="1"/>
  <c r="G381" i="1" s="1"/>
  <c r="F373" i="1"/>
  <c r="G373" i="1" s="1"/>
  <c r="F396" i="1"/>
  <c r="G396" i="1" s="1"/>
  <c r="F388" i="1"/>
  <c r="G388" i="1" s="1"/>
  <c r="F398" i="1"/>
  <c r="G398" i="1" s="1"/>
  <c r="F394" i="1"/>
  <c r="G394" i="1" s="1"/>
  <c r="F390" i="1"/>
  <c r="G390" i="1" s="1"/>
  <c r="F386" i="1"/>
  <c r="G386" i="1" s="1"/>
  <c r="G375" i="1"/>
  <c r="F374" i="1"/>
  <c r="G374" i="1" s="1"/>
  <c r="F370" i="1"/>
  <c r="G370" i="1" s="1"/>
  <c r="F366" i="1"/>
  <c r="G366" i="1" s="1"/>
  <c r="G376" i="1"/>
  <c r="G392" i="1"/>
  <c r="G393" i="1"/>
  <c r="G380" i="1"/>
  <c r="G379" i="1"/>
  <c r="F363" i="1"/>
  <c r="G363" i="1" s="1"/>
  <c r="G383" i="1"/>
  <c r="G382" i="1"/>
  <c r="F320" i="1"/>
  <c r="G320" i="1" s="1"/>
  <c r="G324" i="1"/>
  <c r="F323" i="1"/>
  <c r="G323" i="1" s="1"/>
  <c r="F319" i="1"/>
  <c r="G319" i="1" s="1"/>
  <c r="F321" i="1"/>
  <c r="G321" i="1" s="1"/>
  <c r="F322" i="1"/>
  <c r="G322" i="1" s="1"/>
  <c r="G337" i="1"/>
  <c r="G318" i="1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F190" i="1"/>
  <c r="G190" i="1" s="1"/>
  <c r="F191" i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G191" i="1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5" i="2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C5" i="2"/>
  <c r="B5" i="2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G27" i="1" l="1"/>
  <c r="G118" i="1"/>
  <c r="D3" i="2"/>
  <c r="F5" i="1" l="1"/>
  <c r="F3" i="1" s="1"/>
  <c r="P3" i="2"/>
  <c r="G5" i="1" l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tc={7236FD20-B697-4A7B-8DDD-FD03B8095ABB}</author>
    <author>tc={2A14155A-C8AE-4C0B-A3E4-B63FE079652B}</author>
    <author>YOGA 370</author>
    <author>tc={3CDA19A6-1D96-4A15-BBAA-DDECFD1ACE90}</author>
    <author>tc={BBC76774-60A2-4CA8-8696-CDCC234CEAC7}</author>
  </authors>
  <commentList>
    <comment ref="E44" authorId="0" shapeId="0" xr:uid="{7236FD20-B697-4A7B-8DDD-FD03B8095AB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Ancienne promesse : 2.000.000F.CFA</t>
        </r>
      </text>
    </comment>
    <comment ref="E55" authorId="1" shapeId="0" xr:uid="{2A14155A-C8AE-4C0B-A3E4-B63FE079652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promesse précédente est de 200.000F</t>
        </r>
      </text>
    </comment>
    <comment ref="E64" authorId="2" shapeId="0" xr:uid="{9D01AB2C-593C-4513-AC63-597976D6FA7D}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250.000F.CFA</t>
        </r>
      </text>
    </comment>
    <comment ref="E66" authorId="2" shapeId="0" xr:uid="{BEE3FCAD-803B-44C4-94F6-B5BCE1D10968}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300.000F</t>
        </r>
      </text>
    </comment>
    <comment ref="C182" authorId="2" shapeId="0" xr:uid="{F84088B9-18BF-4ACB-B6BF-1C0DF250F62B}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Demander au Principal s'il faut appeler pour savoir si elle donneront individuellement ou collectivement</t>
        </r>
      </text>
    </comment>
    <comment ref="E233" authorId="2" shapeId="0" xr:uid="{D7E8A4EB-9370-4B58-9F8D-43114133CC40}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500.000F.CFA</t>
        </r>
      </text>
    </comment>
    <comment ref="E325" authorId="2" shapeId="0" xr:uid="{A72E085F-C50E-4595-B9B5-F66AC27F139C}">
      <text>
        <r>
          <rPr>
            <b/>
            <sz val="9"/>
            <color indexed="81"/>
            <rFont val="Tahoma"/>
            <family val="2"/>
          </rPr>
          <t>YOGA 370:</t>
        </r>
        <r>
          <rPr>
            <sz val="9"/>
            <color indexed="81"/>
            <rFont val="Tahoma"/>
            <family val="2"/>
          </rPr>
          <t xml:space="preserve">
Ancienne promesse = 12.500F.CFA</t>
        </r>
      </text>
    </comment>
    <comment ref="E341" authorId="3" shapeId="0" xr:uid="{3CDA19A6-1D96-4A15-BBAA-DDECFD1ACE9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Ancienne promesse : 250.000F.CFA</t>
        </r>
      </text>
    </comment>
    <comment ref="E393" authorId="4" shapeId="0" xr:uid="{BBC76774-60A2-4CA8-8696-CDCC234CEAC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Promesse de 100$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tc={76A738D9-F8C8-41A7-A419-D5307411680E}</author>
  </authors>
  <commentList>
    <comment ref="E394" authorId="0" shapeId="0" xr:uid="{76A738D9-F8C8-41A7-A419-D5307411680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100USD</t>
        </r>
      </text>
    </comment>
  </commentList>
</comments>
</file>

<file path=xl/sharedStrings.xml><?xml version="1.0" encoding="utf-8"?>
<sst xmlns="http://schemas.openxmlformats.org/spreadsheetml/2006/main" count="1324" uniqueCount="882">
  <si>
    <t>PROMESSES POUR PROJET DE CONSTRUCTION</t>
  </si>
  <si>
    <t>N°</t>
  </si>
  <si>
    <t>NOMS &amp; PRENOMS</t>
  </si>
  <si>
    <t>MONTANTS PROMIS</t>
  </si>
  <si>
    <t>MONTANTS HONORES</t>
  </si>
  <si>
    <t>SOLDES</t>
  </si>
  <si>
    <t>KPESSE Maurice</t>
  </si>
  <si>
    <t>REALISATIONS PROMESSES POUR PROJET DE CONSTRUCTION</t>
  </si>
  <si>
    <t>DEDIHA Yaovi Albert</t>
  </si>
  <si>
    <t>CONTACTS</t>
  </si>
  <si>
    <t>90 79 20 11</t>
  </si>
  <si>
    <t>KANOU Tani</t>
  </si>
  <si>
    <t>90 29 65 37</t>
  </si>
  <si>
    <t>Thérèse</t>
  </si>
  <si>
    <t>92 55 40 95</t>
  </si>
  <si>
    <t>AMEGAN Marie-Antoinette</t>
  </si>
  <si>
    <t>90 31 19 66</t>
  </si>
  <si>
    <t>AGBEVE Akuvi épouse ATITSO</t>
  </si>
  <si>
    <t>DEKUA Abra Emilie</t>
  </si>
  <si>
    <t>99 81 38 39</t>
  </si>
  <si>
    <t>DAGBO Isaac Komi</t>
  </si>
  <si>
    <t>90 09 16 50</t>
  </si>
  <si>
    <t>BLABUH Hoese Dédé</t>
  </si>
  <si>
    <t>90 09 56 46</t>
  </si>
  <si>
    <t>ADANDOGOU Akou Esther</t>
  </si>
  <si>
    <t>93 70 30 99</t>
  </si>
  <si>
    <t>GBADOE Ayélé Gladys Ayih</t>
  </si>
  <si>
    <t>90 07 28 02</t>
  </si>
  <si>
    <t>GBEBLEWOO Akua Suzanne</t>
  </si>
  <si>
    <t>91 30 30 07</t>
  </si>
  <si>
    <t>HOUVI K. Honoré</t>
  </si>
  <si>
    <t>DOSSAVI Bona</t>
  </si>
  <si>
    <t>91 39 49 45</t>
  </si>
  <si>
    <t>Anonyme</t>
  </si>
  <si>
    <t>KOLANI Agnès</t>
  </si>
  <si>
    <t>Augustin</t>
  </si>
  <si>
    <t>90 03 44 11</t>
  </si>
  <si>
    <t>NYAMSI Ayah Pauline</t>
  </si>
  <si>
    <t>90 52 62 92</t>
  </si>
  <si>
    <t>ANANI Elise</t>
  </si>
  <si>
    <t>90 22 95 16</t>
  </si>
  <si>
    <t>70 06 28 37</t>
  </si>
  <si>
    <t>ABASSA I. Akouavi</t>
  </si>
  <si>
    <t>90 18 01 07</t>
  </si>
  <si>
    <t>HOUVI Cécile</t>
  </si>
  <si>
    <t>90 21 40 25</t>
  </si>
  <si>
    <t>90 20 85 43</t>
  </si>
  <si>
    <t>SANDA Prenam</t>
  </si>
  <si>
    <t>91 18 63 31 / 98 71 59 94</t>
  </si>
  <si>
    <t>AGBOKOU Yawa Boulès</t>
  </si>
  <si>
    <t>90 28 87 62</t>
  </si>
  <si>
    <t xml:space="preserve">AFARAM </t>
  </si>
  <si>
    <t>90 12 28 14 / 90 24 77 98</t>
  </si>
  <si>
    <t>LAWSON José</t>
  </si>
  <si>
    <t>90 10 51 30 / 99 71 33 14</t>
  </si>
  <si>
    <t>93 96 63 15</t>
  </si>
  <si>
    <t>KANATE Marie Claire</t>
  </si>
  <si>
    <t>90 00 94 91</t>
  </si>
  <si>
    <t>BANABAKO Djéma Angèle</t>
  </si>
  <si>
    <t>98 51 80 89</t>
  </si>
  <si>
    <t>AKAKPO Kossi Patrick</t>
  </si>
  <si>
    <t>91 66 44 37</t>
  </si>
  <si>
    <t>DOGBE Grégoire</t>
  </si>
  <si>
    <t>90 36 18 56</t>
  </si>
  <si>
    <t>AGBAGLI Ayao Edem</t>
  </si>
  <si>
    <t>90 19 41 51</t>
  </si>
  <si>
    <t>KOUTODZO Agbessi Didier</t>
  </si>
  <si>
    <t>90 15 28 30</t>
  </si>
  <si>
    <t>PTCHOLO-K. Marthe</t>
  </si>
  <si>
    <t>90 33 75 30</t>
  </si>
  <si>
    <t>BANQUE Frédéric</t>
  </si>
  <si>
    <t>90 45 51 05</t>
  </si>
  <si>
    <t>AYASSOR Monique</t>
  </si>
  <si>
    <t>90 23 20 57 / 79 75 94 50</t>
  </si>
  <si>
    <t>BLAO Fernande</t>
  </si>
  <si>
    <t>92 85 59 65</t>
  </si>
  <si>
    <t>BANGORET Cathérine</t>
  </si>
  <si>
    <t>LAÏSON Appolinaire</t>
  </si>
  <si>
    <t>KETOUNOU GANDONOU Bienvenu</t>
  </si>
  <si>
    <t>00229 97 69 85 76</t>
  </si>
  <si>
    <t>ALOU Yawa Charlotte</t>
  </si>
  <si>
    <t>92 38 03 79</t>
  </si>
  <si>
    <t>MABALO Sidonie</t>
  </si>
  <si>
    <t>90 16 91 29</t>
  </si>
  <si>
    <t>NOUSSOUGLO Kodjo Cyriaque</t>
  </si>
  <si>
    <t>90 97 44 64</t>
  </si>
  <si>
    <t>TSRAKASSOU Marie Madeleine</t>
  </si>
  <si>
    <t>YENTANE Naguitiebe</t>
  </si>
  <si>
    <t>93 89 63 93</t>
  </si>
  <si>
    <t>DOSSAVI Eliot</t>
  </si>
  <si>
    <t>93 23 25 84</t>
  </si>
  <si>
    <t>TENIE Yawo Samuel</t>
  </si>
  <si>
    <t>70 02 19 21 / 97 53 26 84</t>
  </si>
  <si>
    <t>AVULETEY Séna Ablavi Rachel</t>
  </si>
  <si>
    <t>91 36 87 16</t>
  </si>
  <si>
    <t>YENKEY Françoise</t>
  </si>
  <si>
    <t>91 25 86 07</t>
  </si>
  <si>
    <t>KOUMA Chérita</t>
  </si>
  <si>
    <t>90 72 93 90</t>
  </si>
  <si>
    <t>91 58 52 73</t>
  </si>
  <si>
    <t>BIGONYI Sauda Hortence</t>
  </si>
  <si>
    <t>79 64 00 80 / 92 35 03 04</t>
  </si>
  <si>
    <t>SEDJRO Hortense</t>
  </si>
  <si>
    <t>90 02 08 92</t>
  </si>
  <si>
    <t>kcnoussouglo@yahoo.fr</t>
  </si>
  <si>
    <t>AGBO Esther</t>
  </si>
  <si>
    <t>EGBEKU Dorcas Yawavi</t>
  </si>
  <si>
    <t>93 33 72 78</t>
  </si>
  <si>
    <t>ABOLO Cyril</t>
  </si>
  <si>
    <t>99 65 83 76</t>
  </si>
  <si>
    <t>EDORH Jean-Marc</t>
  </si>
  <si>
    <t>90 05 39 39</t>
  </si>
  <si>
    <t>BEWELI Essa Rolande</t>
  </si>
  <si>
    <t>92 20 58 45</t>
  </si>
  <si>
    <t>NOMESSI Michelle</t>
  </si>
  <si>
    <t>90 02 89 90</t>
  </si>
  <si>
    <t>KPAGANA Bénédicte</t>
  </si>
  <si>
    <t>90 35 19 42</t>
  </si>
  <si>
    <t>BOTOKRO Charlotte</t>
  </si>
  <si>
    <t>TEVONYAWOA Josephine</t>
  </si>
  <si>
    <t>91 58 30 90</t>
  </si>
  <si>
    <t>TAKODJOU François</t>
  </si>
  <si>
    <t>00237 677 51 62 48</t>
  </si>
  <si>
    <t>TOGBUI Claire</t>
  </si>
  <si>
    <t>90 15 26 21</t>
  </si>
  <si>
    <t>Kudjo DOUTI LARE</t>
  </si>
  <si>
    <t>90 04 02 71</t>
  </si>
  <si>
    <t>DALI Adjowa Cornellia</t>
  </si>
  <si>
    <t>91 97 89 35</t>
  </si>
  <si>
    <t>91 41 38 68</t>
  </si>
  <si>
    <t>YAOU Kokou</t>
  </si>
  <si>
    <t>TOGBE Edoh Boris</t>
  </si>
  <si>
    <t>97 04 05 24</t>
  </si>
  <si>
    <t>NAGBE Eric</t>
  </si>
  <si>
    <t>70 34 39 70</t>
  </si>
  <si>
    <t>EDJEOU Gloria</t>
  </si>
  <si>
    <t>91 91 84 17</t>
  </si>
  <si>
    <t>Edmond</t>
  </si>
  <si>
    <t>SEKE Obed Martial</t>
  </si>
  <si>
    <t>96 07 18 18</t>
  </si>
  <si>
    <t>LAMADOKOU Lucien</t>
  </si>
  <si>
    <t>90 02 48 97</t>
  </si>
  <si>
    <t>NICOUEVI Essivi</t>
  </si>
  <si>
    <t>90 61 82 30</t>
  </si>
  <si>
    <t xml:space="preserve">BAHAMINA Grâce </t>
  </si>
  <si>
    <t>97 07 90 19</t>
  </si>
  <si>
    <t>WILSON Charlotte</t>
  </si>
  <si>
    <t>90 03 82 83</t>
  </si>
  <si>
    <t>ASSOGBA</t>
  </si>
  <si>
    <t xml:space="preserve">AKPAKI </t>
  </si>
  <si>
    <t>91 53 99 71</t>
  </si>
  <si>
    <t>GOUNSETI Rachel</t>
  </si>
  <si>
    <t>GBANDI Samuel</t>
  </si>
  <si>
    <t>90 09 69 70</t>
  </si>
  <si>
    <t>TCHAMDJA Honorine</t>
  </si>
  <si>
    <t>90 72 31 21</t>
  </si>
  <si>
    <t>KANOU Yamdi Pierre</t>
  </si>
  <si>
    <t>90 83 54 80</t>
  </si>
  <si>
    <t>KADJAMA Julienne</t>
  </si>
  <si>
    <t>91 81 24 15</t>
  </si>
  <si>
    <t>GOUNSETI Nathalie</t>
  </si>
  <si>
    <t>93 97 24 37</t>
  </si>
  <si>
    <t>91 43 42 81 / 96 09 11 08</t>
  </si>
  <si>
    <t>90 94 06 86 / 90 01 71 77</t>
  </si>
  <si>
    <t>Valerie ALOTE</t>
  </si>
  <si>
    <t>99 46 10 41</t>
  </si>
  <si>
    <t>KOKOU N'DRI Abraham</t>
  </si>
  <si>
    <t>92 10 45 31 / 97 12 76 26</t>
  </si>
  <si>
    <t>TCHAMDJA Pascaline</t>
  </si>
  <si>
    <t>90 54 18 85</t>
  </si>
  <si>
    <t>BATCHO Amahoun</t>
  </si>
  <si>
    <t>91 74 67 14</t>
  </si>
  <si>
    <t>NAKOUDJA A. Jacob</t>
  </si>
  <si>
    <t>92 12 40 06</t>
  </si>
  <si>
    <t>Mme SOSSOU Adjo Jolie</t>
  </si>
  <si>
    <t>90 27 97 41</t>
  </si>
  <si>
    <t>FAMBO Mana</t>
  </si>
  <si>
    <t>90 00 05 46</t>
  </si>
  <si>
    <t>ALATASSIKA K. Brigitte</t>
  </si>
  <si>
    <t>92 97 50 44</t>
  </si>
  <si>
    <t>Justine</t>
  </si>
  <si>
    <t>91 81 24 49</t>
  </si>
  <si>
    <t>AGOUDAVI Senam Mélodie</t>
  </si>
  <si>
    <t>91 49 99 06</t>
  </si>
  <si>
    <t>ATIFUFU Komla</t>
  </si>
  <si>
    <t>91 87 48 31</t>
  </si>
  <si>
    <t>90 24 69 58</t>
  </si>
  <si>
    <t>LAWSON HEVI Koko</t>
  </si>
  <si>
    <t>90 12 38 22</t>
  </si>
  <si>
    <t>DEDE</t>
  </si>
  <si>
    <t>90 15 40 55</t>
  </si>
  <si>
    <t>ATAGLO Afi Pélagie</t>
  </si>
  <si>
    <t>99 96 89 89</t>
  </si>
  <si>
    <t>HEYA Hermine Nadine</t>
  </si>
  <si>
    <t>91 34 83 69</t>
  </si>
  <si>
    <t>LAWSON Fernand</t>
  </si>
  <si>
    <t>92 20 03 24</t>
  </si>
  <si>
    <t>YALANI B. Joella</t>
  </si>
  <si>
    <t>93 46 93 11</t>
  </si>
  <si>
    <t>90 12 91 48</t>
  </si>
  <si>
    <t>ADANKPO Véronique</t>
  </si>
  <si>
    <t>90 31 68 53</t>
  </si>
  <si>
    <t>YEMPAPE Christelle</t>
  </si>
  <si>
    <t>92 19 69 23</t>
  </si>
  <si>
    <t>BOUYO Dimelièfèyi Justine</t>
  </si>
  <si>
    <t>90 86 85 65</t>
  </si>
  <si>
    <t>BOSSO Ayawovi</t>
  </si>
  <si>
    <t>91 46 92 79</t>
  </si>
  <si>
    <t>AKAKPO Christiane</t>
  </si>
  <si>
    <t>90 00 34 86</t>
  </si>
  <si>
    <t>AKAKPO Solo</t>
  </si>
  <si>
    <t>90 04 56 35</t>
  </si>
  <si>
    <t>DAGBO Yawo Josué</t>
  </si>
  <si>
    <t>91 08 23 41 / 98 44 52 34</t>
  </si>
  <si>
    <t>GBADOE Marie-Louise</t>
  </si>
  <si>
    <t>92 88 20 17</t>
  </si>
  <si>
    <t>ATAKPANI Salomé</t>
  </si>
  <si>
    <t>99 34 89 30</t>
  </si>
  <si>
    <t>DAMARLY Nelly</t>
  </si>
  <si>
    <t>70 45 96 03</t>
  </si>
  <si>
    <t>KIFALANG Nicole épouse SANTIEGOU</t>
  </si>
  <si>
    <t>90 01 61 24</t>
  </si>
  <si>
    <t xml:space="preserve">BAKPATINA Vincent </t>
  </si>
  <si>
    <t>92 59 63 24</t>
  </si>
  <si>
    <t>KOUMONO NTAMBA Djonelvie</t>
  </si>
  <si>
    <t>91 64 05 94</t>
  </si>
  <si>
    <t>Henry KOKONE</t>
  </si>
  <si>
    <t>91 92 88 01 / 99 32 02 15</t>
  </si>
  <si>
    <t>AGBOMADJI Adjoh Sylvie</t>
  </si>
  <si>
    <t>99 46 17 70</t>
  </si>
  <si>
    <t>AKPO Komivi</t>
  </si>
  <si>
    <t>92 43 65 00</t>
  </si>
  <si>
    <t>TOVON Biova Kodjo Claude</t>
  </si>
  <si>
    <t>90 06 21 36</t>
  </si>
  <si>
    <t>92 12 29 25</t>
  </si>
  <si>
    <t>ANISSAM Yao</t>
  </si>
  <si>
    <t>92 72 97 80</t>
  </si>
  <si>
    <t>LASSEY Kayi Esther &amp; LAWSON (Heblu, Otheblo et Neblu Adolphe)</t>
  </si>
  <si>
    <t>91 51 66 02</t>
  </si>
  <si>
    <t>TCHALARE Mémima Pélagie</t>
  </si>
  <si>
    <t>TCHALARE Igbame Naomi</t>
  </si>
  <si>
    <t>91 39 71 72</t>
  </si>
  <si>
    <t>92 60 92 04</t>
  </si>
  <si>
    <t>EDOH WOKUI Gérard David</t>
  </si>
  <si>
    <t>90 20 13 19 / 98 26 01 62</t>
  </si>
  <si>
    <t>NADJA Eméline</t>
  </si>
  <si>
    <t>91 30 91 55</t>
  </si>
  <si>
    <t>Maman Ruth</t>
  </si>
  <si>
    <t>90 02 54 82</t>
  </si>
  <si>
    <t>EGBEKU Innocente</t>
  </si>
  <si>
    <t>90 13 80 28</t>
  </si>
  <si>
    <t>AMOUZOU Gérard</t>
  </si>
  <si>
    <t>90 03 22 70 / 99 47 40 96</t>
  </si>
  <si>
    <t>KISSAO Gnandi</t>
  </si>
  <si>
    <t>91 33 26 27</t>
  </si>
  <si>
    <t>HOUMEY Georgette &amp; ses enfants</t>
  </si>
  <si>
    <t>90 23 02 59</t>
  </si>
  <si>
    <t>AGNIDOH Kokou Simon</t>
  </si>
  <si>
    <t>79 81 79 49 / 90 45 61 53</t>
  </si>
  <si>
    <t>LAWSON Evi Kayi Koyo Colette</t>
  </si>
  <si>
    <t>TEBAYEMA Diane Maria</t>
  </si>
  <si>
    <t>90 06 73 03 / 98 17 26 53</t>
  </si>
  <si>
    <t>SESSI Y. NOA</t>
  </si>
  <si>
    <t>90 26 20 12</t>
  </si>
  <si>
    <t>BATAKRA Marie Ange</t>
  </si>
  <si>
    <t>90 14 95 58</t>
  </si>
  <si>
    <t>DJABO Ladoigdine</t>
  </si>
  <si>
    <t>93 68 30 91</t>
  </si>
  <si>
    <t>ABASSA K. Emile</t>
  </si>
  <si>
    <t>90 15 63 86</t>
  </si>
  <si>
    <t>ELESSESSI A. Madjé F.</t>
  </si>
  <si>
    <t>91 52 24 26</t>
  </si>
  <si>
    <t>ATAMATOLO Ama</t>
  </si>
  <si>
    <t>92 77 86 54</t>
  </si>
  <si>
    <t>SOKPE Julien</t>
  </si>
  <si>
    <t>90 58 05 23</t>
  </si>
  <si>
    <t>TRONOU Justin</t>
  </si>
  <si>
    <t>90 02 11 43</t>
  </si>
  <si>
    <t>NICOUEVI Nicoué K. M.</t>
  </si>
  <si>
    <t>90 16 65 71</t>
  </si>
  <si>
    <t>BRIM Abdel Armand</t>
  </si>
  <si>
    <t>91 59 57 12</t>
  </si>
  <si>
    <t>AGBOYIBO Akoété Agossou</t>
  </si>
  <si>
    <t>92 46 47 60</t>
  </si>
  <si>
    <t>BEBETHA DJOKO Epse SAKI</t>
  </si>
  <si>
    <t>92 54 47 49</t>
  </si>
  <si>
    <t>98 14 79 39</t>
  </si>
  <si>
    <t>KONDO Pascal</t>
  </si>
  <si>
    <t xml:space="preserve">90 93 30 25 </t>
  </si>
  <si>
    <t>NOMFON ET FAMILLE</t>
  </si>
  <si>
    <t>KONDO A. Mardochée</t>
  </si>
  <si>
    <t>90 93 30 25</t>
  </si>
  <si>
    <t>K.  K. I.</t>
  </si>
  <si>
    <t>90 01 11 19</t>
  </si>
  <si>
    <t>ADAVO KOMLA FRANCIS</t>
  </si>
  <si>
    <t>90 20 55 66</t>
  </si>
  <si>
    <t>MINISTERE DES FEMMES TEMPLE DU CALVAIRE (MME MERCY OKEREKE, MME DAMAWUZA PIERETTE)</t>
  </si>
  <si>
    <t>90 83 40 67   99 46 75 35</t>
  </si>
  <si>
    <t>NAPO GBATI</t>
  </si>
  <si>
    <t>90 38 7192</t>
  </si>
  <si>
    <t>OURO-SALIM AÏSHETOU EPSE LAMADOKOU</t>
  </si>
  <si>
    <t>90 32 80 16</t>
  </si>
  <si>
    <t>POIDI BENJAMIN</t>
  </si>
  <si>
    <t>90 01 28 09</t>
  </si>
  <si>
    <t>GUIDIGA M. DELPHINE</t>
  </si>
  <si>
    <t>92 56 66 14</t>
  </si>
  <si>
    <t>GBEBLEWOO JUDLIETTE</t>
  </si>
  <si>
    <t>90 03 18 15</t>
  </si>
  <si>
    <t>DJOBOKOU K. CALEB</t>
  </si>
  <si>
    <t>92 33 30 22</t>
  </si>
  <si>
    <t>NAGBE KODJOVI OGNATAN</t>
  </si>
  <si>
    <t>92 59 23 24</t>
  </si>
  <si>
    <t>DADJO ANOHE</t>
  </si>
  <si>
    <t>93 26 55 28</t>
  </si>
  <si>
    <t>90 04 04 40</t>
  </si>
  <si>
    <t>KOSSOLOR MAMA</t>
  </si>
  <si>
    <t>93 57 00 03</t>
  </si>
  <si>
    <t>TEDE AFI JEANNE</t>
  </si>
  <si>
    <t>91 31 31 99</t>
  </si>
  <si>
    <t>ALITI EYANA VIVIANE</t>
  </si>
  <si>
    <t>90 17 10 29</t>
  </si>
  <si>
    <t>90 79 54 98</t>
  </si>
  <si>
    <t>99 46 34 86</t>
  </si>
  <si>
    <t>90 04 70 95</t>
  </si>
  <si>
    <t>ATCHOU KOKOU</t>
  </si>
  <si>
    <t>90 10 38 66      97 10 38 66</t>
  </si>
  <si>
    <t>BAGBIA MADELEINE</t>
  </si>
  <si>
    <t>91 92 43 21</t>
  </si>
  <si>
    <t>KONLANI N. DORCAS</t>
  </si>
  <si>
    <t>EDORH KAYI AKPEDJE</t>
  </si>
  <si>
    <t>99 42 15 28   90 74 88 66</t>
  </si>
  <si>
    <t>KINZONZOLO RAÏSSA</t>
  </si>
  <si>
    <t>90 14 39 50</t>
  </si>
  <si>
    <t>BOKO IRENEE AKOSSIWA EPSE AMETRONOU</t>
  </si>
  <si>
    <t>90 13 37 24</t>
  </si>
  <si>
    <t>ZIGAH Y. FRANCOIS</t>
  </si>
  <si>
    <t>90 30 53 35</t>
  </si>
  <si>
    <t>AYATETO J. J.</t>
  </si>
  <si>
    <t>90 76 72 28</t>
  </si>
  <si>
    <t>KOUTOB LUCIE</t>
  </si>
  <si>
    <t>90 04 85 50</t>
  </si>
  <si>
    <t>AWOESSO Pélagie</t>
  </si>
  <si>
    <t>LAWSON RUTH ESTHER KAYI A.</t>
  </si>
  <si>
    <t>90 16 34 63</t>
  </si>
  <si>
    <t>NOUWOKLO FIDELE</t>
  </si>
  <si>
    <t>91 29 80 3</t>
  </si>
  <si>
    <t xml:space="preserve"> 90 27 37 88    90 83 55 44</t>
  </si>
  <si>
    <t>TOSSAVI YAWO LEBENE TOUSSAINT</t>
  </si>
  <si>
    <t>ATTA E.</t>
  </si>
  <si>
    <t>90 71 28 68</t>
  </si>
  <si>
    <t>GNALOU HOUESSEH</t>
  </si>
  <si>
    <t>91 82 68 67</t>
  </si>
  <si>
    <t>TCHALARE AGBA NESTOR</t>
  </si>
  <si>
    <t>ADEGBENYA ABLAVI</t>
  </si>
  <si>
    <t>90 13 89 80</t>
  </si>
  <si>
    <t>92 48 41 37</t>
  </si>
  <si>
    <t>ISSA RAÏNATOU KOLY</t>
  </si>
  <si>
    <t>98 56 49 30   90 26 01 09</t>
  </si>
  <si>
    <t>KOSSI VOVO PIERRE MOVI</t>
  </si>
  <si>
    <t>93 43 93 09</t>
  </si>
  <si>
    <t>KOUTCHAKBA TCHINDEBBE ALIDA</t>
  </si>
  <si>
    <t>00229 67 62 20 39</t>
  </si>
  <si>
    <t>92 16 54 65</t>
  </si>
  <si>
    <t>GADO OUMOULOUHERA ARIANE</t>
  </si>
  <si>
    <t>90 29 53 54</t>
  </si>
  <si>
    <t>DOTSE AIMEE</t>
  </si>
  <si>
    <t>97 15 65 92</t>
  </si>
  <si>
    <t>EHNOTCHINDEBBE PRUDENCE</t>
  </si>
  <si>
    <t>99 46 08 45</t>
  </si>
  <si>
    <t>ARRONDAH CHRISTINE</t>
  </si>
  <si>
    <t>93 63 91 42</t>
  </si>
  <si>
    <t>LAMBONI VICTOIRE</t>
  </si>
  <si>
    <t>AYEDJI A. JAQUELINE</t>
  </si>
  <si>
    <t>GUIDI KOSSIVI EDEM</t>
  </si>
  <si>
    <t>91 38 98 83</t>
  </si>
  <si>
    <t>BENEDICTA</t>
  </si>
  <si>
    <t>97 33 33 93</t>
  </si>
  <si>
    <t xml:space="preserve">90 05 23 60 </t>
  </si>
  <si>
    <t>APLOGAN GLORIA</t>
  </si>
  <si>
    <t>99 02 72 77</t>
  </si>
  <si>
    <t>KANOU K. THOMAS</t>
  </si>
  <si>
    <t>91 38 51 47   98 46 53 83</t>
  </si>
  <si>
    <t>MISSONGO WILLY AGMAR BRENEL</t>
  </si>
  <si>
    <t>99 54 04 85   90 07 04 29</t>
  </si>
  <si>
    <t>ATTA CHANTAL</t>
  </si>
  <si>
    <t>90 39 74 45</t>
  </si>
  <si>
    <t>KASSA ZACHARIE</t>
  </si>
  <si>
    <t>90 90 71 31</t>
  </si>
  <si>
    <t>TAKOUDA I. ROSE</t>
  </si>
  <si>
    <t>90 27 43 12</t>
  </si>
  <si>
    <t>DOGBE CYNTHIA &amp; DOGBE ESPOIR</t>
  </si>
  <si>
    <t>KODJO AYAOVI ANTOINE</t>
  </si>
  <si>
    <t>90 63 63 70</t>
  </si>
  <si>
    <t>ADADJO AKU FELICITE</t>
  </si>
  <si>
    <t>70 14 73 78</t>
  </si>
  <si>
    <t>KOUDIABOR AKOUVI SABI</t>
  </si>
  <si>
    <t>93 13 12 72</t>
  </si>
  <si>
    <t>BENEDICTE AYOKO KPETIGO NEE GBADOE</t>
  </si>
  <si>
    <t>90 16 50 98</t>
  </si>
  <si>
    <t>KPARA MAGNIME</t>
  </si>
  <si>
    <t>STEPHANIE AFAN</t>
  </si>
  <si>
    <t>90 70 43 21</t>
  </si>
  <si>
    <t>ASSIMA</t>
  </si>
  <si>
    <t>90 36 26 08</t>
  </si>
  <si>
    <t>DJOBOKU A. GRACE</t>
  </si>
  <si>
    <t>90 33 92 54</t>
  </si>
  <si>
    <t>90 33 9254</t>
  </si>
  <si>
    <t>JONAS N'GUETTA</t>
  </si>
  <si>
    <t>00225 09 44 36 79</t>
  </si>
  <si>
    <t>90 37 27 85</t>
  </si>
  <si>
    <t>BIGNAGAH CLAUDE</t>
  </si>
  <si>
    <t>90 16 39 27</t>
  </si>
  <si>
    <t>AKAKPO VIVI</t>
  </si>
  <si>
    <t>91 45 40 59</t>
  </si>
  <si>
    <t>ADANDE A. ELISSAM</t>
  </si>
  <si>
    <t>91 51 45 80</t>
  </si>
  <si>
    <t>BANDJE N'BOUANE</t>
  </si>
  <si>
    <t>90 30 32 23</t>
  </si>
  <si>
    <t>ANIKELA NAA</t>
  </si>
  <si>
    <t>90 97 68 04</t>
  </si>
  <si>
    <t>70 01 15 65</t>
  </si>
  <si>
    <t>AISSAH REINE</t>
  </si>
  <si>
    <t>96 32 64 90</t>
  </si>
  <si>
    <t>92 10 70 72</t>
  </si>
  <si>
    <t>ALI CELESTINE</t>
  </si>
  <si>
    <t>92 80 55 97</t>
  </si>
  <si>
    <t>ADOTEVI-AKUE OPHELIA</t>
  </si>
  <si>
    <t>90 02 04 38</t>
  </si>
  <si>
    <t>AGOKLA NATALIE</t>
  </si>
  <si>
    <t>93 06 81 74</t>
  </si>
  <si>
    <t>NOUKPETOR KODJOVI</t>
  </si>
  <si>
    <t>92 06 64 20</t>
  </si>
  <si>
    <t>92 68 78 18</t>
  </si>
  <si>
    <t>TCHIMOU ALICE</t>
  </si>
  <si>
    <t>99 69 97 24</t>
  </si>
  <si>
    <t>DANIEL</t>
  </si>
  <si>
    <t>BOUBAKAR FRIDOS</t>
  </si>
  <si>
    <t>92 93 89 23</t>
  </si>
  <si>
    <t>AGBO LEOTADE</t>
  </si>
  <si>
    <t>90 30 38 26</t>
  </si>
  <si>
    <t>FLAGBO AKOSSIWA</t>
  </si>
  <si>
    <t>90 35 08 81</t>
  </si>
  <si>
    <t>TCHALARE OUNO ZIMARE</t>
  </si>
  <si>
    <t>N'PKPO KOKOU</t>
  </si>
  <si>
    <t>90 31 09 10</t>
  </si>
  <si>
    <t>SOHOUNZO MAWOULOM</t>
  </si>
  <si>
    <t>ATITSOGBUI AKOUVI</t>
  </si>
  <si>
    <t>90 18 25 00</t>
  </si>
  <si>
    <t>PIERRE</t>
  </si>
  <si>
    <t>70 34 6212</t>
  </si>
  <si>
    <t>90 99 14 46</t>
  </si>
  <si>
    <t>EDJEOU BELENA</t>
  </si>
  <si>
    <t>90 09 57 24</t>
  </si>
  <si>
    <t>DZOBOKOU AFEFA ESTHER</t>
  </si>
  <si>
    <t>92 31 76 44</t>
  </si>
  <si>
    <t>NOUSSOUGLO CYF-IVWINE</t>
  </si>
  <si>
    <t>ABISSI KIRA SOLIM</t>
  </si>
  <si>
    <t>MME ESSAO AIDA</t>
  </si>
  <si>
    <t>90 04 72 37</t>
  </si>
  <si>
    <t>91 69 69 42</t>
  </si>
  <si>
    <t>92 65 65 38</t>
  </si>
  <si>
    <t>90 75 01 87</t>
  </si>
  <si>
    <t>TAGBA TETUHEWA FRANCOIS</t>
  </si>
  <si>
    <t>91 44 46 58</t>
  </si>
  <si>
    <t>KPAKOUDA TOUWESSIM</t>
  </si>
  <si>
    <t>97 59 24 14</t>
  </si>
  <si>
    <t>93 46 75 24</t>
  </si>
  <si>
    <t>AKAKPO HORMONG</t>
  </si>
  <si>
    <t>9039 46 51</t>
  </si>
  <si>
    <t>PALI KOFFI</t>
  </si>
  <si>
    <t>91 27 88 60</t>
  </si>
  <si>
    <t>91 96 76 71</t>
  </si>
  <si>
    <t>ESSAO NINI</t>
  </si>
  <si>
    <t>90 00 50 10</t>
  </si>
  <si>
    <t>AKAKPO BESSAN</t>
  </si>
  <si>
    <t>93 35 04 01</t>
  </si>
  <si>
    <t>BENISSAN AKUA A.</t>
  </si>
  <si>
    <t>90 94 74 57</t>
  </si>
  <si>
    <t>90 12 53 12</t>
  </si>
  <si>
    <t>90 11 03 65</t>
  </si>
  <si>
    <t>GNAMA GNIMDOU</t>
  </si>
  <si>
    <t>92 46 70 40    90 91 36 27</t>
  </si>
  <si>
    <t>97 32 84 14</t>
  </si>
  <si>
    <t>LOUISE ALABA</t>
  </si>
  <si>
    <t>90 10 90 30</t>
  </si>
  <si>
    <t>DJOBO CHRISTINE</t>
  </si>
  <si>
    <t>DOGO RACHIRATOU</t>
  </si>
  <si>
    <t>92 28 93 23</t>
  </si>
  <si>
    <t>90 13 12 31</t>
  </si>
  <si>
    <t>BOSSO AKOU FAFAVI V.</t>
  </si>
  <si>
    <t>90 08 17 70</t>
  </si>
  <si>
    <t>HELENE BODY LAWSON</t>
  </si>
  <si>
    <t>SALAH AYAWOVI AKOFA S.</t>
  </si>
  <si>
    <t>90 22 95 61</t>
  </si>
  <si>
    <t>GADIEL</t>
  </si>
  <si>
    <t>90 05 09 89</t>
  </si>
  <si>
    <t>TOGBUI MARC</t>
  </si>
  <si>
    <t>90 05 32 55</t>
  </si>
  <si>
    <t>70 32 22 99   96 26 76 09</t>
  </si>
  <si>
    <t>99 90 35 21</t>
  </si>
  <si>
    <t>91 12 22 77</t>
  </si>
  <si>
    <t>DEGNINOU HOUEVI</t>
  </si>
  <si>
    <t>LADANI</t>
  </si>
  <si>
    <t>90 24 42 25</t>
  </si>
  <si>
    <t>Civilité</t>
  </si>
  <si>
    <t>Frère</t>
  </si>
  <si>
    <t>Sœur</t>
  </si>
  <si>
    <t>DIARRA Wambé</t>
  </si>
  <si>
    <t>AZIAWOR Elda</t>
  </si>
  <si>
    <t>KOLANI</t>
  </si>
  <si>
    <t>Couple</t>
  </si>
  <si>
    <t>LAVRI</t>
  </si>
  <si>
    <t>AKPANAGAN</t>
  </si>
  <si>
    <t>DJELOU A. Akpéné Kafui épouse LAWSON</t>
  </si>
  <si>
    <t>AFANWOUBO Mawuko &amp; Prisca</t>
  </si>
  <si>
    <t>Famille</t>
  </si>
  <si>
    <t>PATCHANAM</t>
  </si>
  <si>
    <t>Pasteur</t>
  </si>
  <si>
    <t>EGBEKU Emmanuel</t>
  </si>
  <si>
    <t>TCHAKOUNTE REINE</t>
  </si>
  <si>
    <t>MAWENAM</t>
  </si>
  <si>
    <t>DOUTI LARE</t>
  </si>
  <si>
    <t>KODJO KAYI EPSE DJOGBESSI</t>
  </si>
  <si>
    <t>WOLO DOVI PASCALINE EPSE ABBEY</t>
  </si>
  <si>
    <t>QUASSI</t>
  </si>
  <si>
    <t>AKAKPO FELICITE</t>
  </si>
  <si>
    <t>DJOBOKU A. GRACE (enfants)</t>
  </si>
  <si>
    <t>BOHOUSSOU</t>
  </si>
  <si>
    <t>LANTAME PERPETUE</t>
  </si>
  <si>
    <t>EBOULE</t>
  </si>
  <si>
    <t>GERALDO GEORGETTE</t>
  </si>
  <si>
    <t>TCHIMOU</t>
  </si>
  <si>
    <t>BAKPATINA</t>
  </si>
  <si>
    <t>DZOBOKU MAWULI</t>
  </si>
  <si>
    <t>NZONGOLA</t>
  </si>
  <si>
    <t>TSIKPE DODJI REGINA</t>
  </si>
  <si>
    <t>TRONOU DELA</t>
  </si>
  <si>
    <t>ATTISO AFOUA E. EDWIGE</t>
  </si>
  <si>
    <t>KERTOUMAR Yvette</t>
  </si>
  <si>
    <t>91 30 38 04</t>
  </si>
  <si>
    <t>90 26 44 72</t>
  </si>
  <si>
    <t>91 86 88 33</t>
  </si>
  <si>
    <t>DOUTI Michel</t>
  </si>
  <si>
    <t>90 14 34 45 / 91 96 44 64</t>
  </si>
  <si>
    <t>AGBENOWOSSI Kouma</t>
  </si>
  <si>
    <t>92 60 36 20</t>
  </si>
  <si>
    <t>AMEGNONKA Rose</t>
  </si>
  <si>
    <t>90 99 28 25</t>
  </si>
  <si>
    <t>TEHARA Kouma</t>
  </si>
  <si>
    <t>99 47 68 35</t>
  </si>
  <si>
    <t>Shadrac Nikabou NAKOUDJA</t>
  </si>
  <si>
    <t>91 35 24 61 / 98 44 15 32</t>
  </si>
  <si>
    <t>HOMEKOU Essé Abla épouse AYINON</t>
  </si>
  <si>
    <t>90 69 04 77</t>
  </si>
  <si>
    <t>HOLLARD-MATHE Philippe</t>
  </si>
  <si>
    <t>BALENG Sandrine</t>
  </si>
  <si>
    <t>93 82 65 25</t>
  </si>
  <si>
    <t>ATITSO Daniel Yao</t>
  </si>
  <si>
    <t>98 79 21 41</t>
  </si>
  <si>
    <t>KPEBOU A. Angèle</t>
  </si>
  <si>
    <t>91 48 88 94</t>
  </si>
  <si>
    <t>SANGBA MAGALIE</t>
  </si>
  <si>
    <t>91 19 19 85</t>
  </si>
  <si>
    <t>EDOH A. Kafui</t>
  </si>
  <si>
    <t>AHIEKPOR Françoise</t>
  </si>
  <si>
    <t>90 09 95 78 / 91 97 45 05</t>
  </si>
  <si>
    <t xml:space="preserve">HODIN </t>
  </si>
  <si>
    <t>90 79 95 39</t>
  </si>
  <si>
    <t>MENSAH</t>
  </si>
  <si>
    <t>BEWELI Tchatong</t>
  </si>
  <si>
    <t>90 10 49 66</t>
  </si>
  <si>
    <t>HOPEH Kossiwa Akpéné Mercy</t>
  </si>
  <si>
    <t>90 47 88 28</t>
  </si>
  <si>
    <t>Mawuenam</t>
  </si>
  <si>
    <t>MAÏKA Estelle</t>
  </si>
  <si>
    <t>DOGO Léontine</t>
  </si>
  <si>
    <t>90 16 10 53 / 99 10 05 73</t>
  </si>
  <si>
    <t>SODEA Binta</t>
  </si>
  <si>
    <t>00236 72 55 08 41</t>
  </si>
  <si>
    <t>KPETO Zénabou</t>
  </si>
  <si>
    <t>90 09 70 88</t>
  </si>
  <si>
    <t>LANTAME Kpante Barthélémy</t>
  </si>
  <si>
    <t>90 26 48 26 / 99 54 01 59</t>
  </si>
  <si>
    <t>Mt Total honoré</t>
  </si>
  <si>
    <t>ABIASSI Etsrivi Fabrice</t>
  </si>
  <si>
    <t>90 01 76 07 / 99 08 28 23</t>
  </si>
  <si>
    <t>ABIASSI G. Paadib</t>
  </si>
  <si>
    <t>70 48 73 99 / 99 65 37 01</t>
  </si>
  <si>
    <t>SOM Aurore</t>
  </si>
  <si>
    <t>90 89 10 01</t>
  </si>
  <si>
    <t>FLINDJA Rebecca</t>
  </si>
  <si>
    <t>90 95 55 49</t>
  </si>
  <si>
    <t>KOLANI Bombela Marie-Thérèse</t>
  </si>
  <si>
    <t>90 02 96 08 / 98 87 57 70</t>
  </si>
  <si>
    <t>AJAVON Théodora</t>
  </si>
  <si>
    <t>90 05 39 90</t>
  </si>
  <si>
    <t>OUATTARA Tabitha Evodie</t>
  </si>
  <si>
    <t>OTCHOTCHO K. Vinyo</t>
  </si>
  <si>
    <t>AHLIYA Elom</t>
  </si>
  <si>
    <t>AGBODJAN Justine</t>
  </si>
  <si>
    <t>90 01 10 55</t>
  </si>
  <si>
    <t>91 85 13 37</t>
  </si>
  <si>
    <t>AZIAGBE Mawussé</t>
  </si>
  <si>
    <t>WOMITSO Mireille</t>
  </si>
  <si>
    <t>98 50 79 34</t>
  </si>
  <si>
    <t>Anonyme (Reçu via pateur Principal)</t>
  </si>
  <si>
    <t>TOSSAVI AGBOTRI Amivi Christine</t>
  </si>
  <si>
    <t>90 27 50 76</t>
  </si>
  <si>
    <t>KOUNETSRON Charlotte &amp; Sheppy</t>
  </si>
  <si>
    <t>90 14 62 64 / 92 87 87 88</t>
  </si>
  <si>
    <t>90 13 07 75 / 90 95 55 49</t>
  </si>
  <si>
    <t>90 02 60 33</t>
  </si>
  <si>
    <t>pharmasheppy@gmail.com</t>
  </si>
  <si>
    <t>Colonne1</t>
  </si>
  <si>
    <t>Email</t>
  </si>
  <si>
    <t>flindouti@yahoo.fr</t>
  </si>
  <si>
    <t>meleaniadote1@yahoo.fr</t>
  </si>
  <si>
    <t>PEKLE Méléani épouse ADOTE</t>
  </si>
  <si>
    <t>ADOTE Codjo N. Alex</t>
  </si>
  <si>
    <t>90 04 05 76</t>
  </si>
  <si>
    <t>alex.adote@ch2000.net</t>
  </si>
  <si>
    <t>FLINDJA Douti &amp; Rebecca</t>
  </si>
  <si>
    <t>DJAKONI Sampogli Léo</t>
  </si>
  <si>
    <t>leosamp08@gmail.com</t>
  </si>
  <si>
    <t>BAKOLA Lucie</t>
  </si>
  <si>
    <t>90 10 49 75</t>
  </si>
  <si>
    <t>ADJIBABA PELAGIE DORCAS</t>
  </si>
  <si>
    <t>90 35 65 91 / 99 90 99 59</t>
  </si>
  <si>
    <t>SIMDIBA S. Hodabalo Camille</t>
  </si>
  <si>
    <t>92 11 64 86 / 99 06 91 53</t>
  </si>
  <si>
    <t>camillesimdiba@gmail.com</t>
  </si>
  <si>
    <t>ANIKELLA Naa épouse GERALDO</t>
  </si>
  <si>
    <t>90 97 68 04 / 97 77 33 49</t>
  </si>
  <si>
    <t>aniknaa@gmail.com</t>
  </si>
  <si>
    <t>GERALDO Chaffiou</t>
  </si>
  <si>
    <t>90 18 54 12 / 98 17 47 79</t>
  </si>
  <si>
    <t>csgalicha@yahoo.fr</t>
  </si>
  <si>
    <t>TOUGNON K. Amewou</t>
  </si>
  <si>
    <t>91 74 69 52</t>
  </si>
  <si>
    <t>90 01 83 67</t>
  </si>
  <si>
    <t>tchalareounozimare@gmail.com</t>
  </si>
  <si>
    <t>MAWOUNA Yaovi Edem</t>
  </si>
  <si>
    <t>90 83 55 41</t>
  </si>
  <si>
    <t>gregoireedem@gmail.com</t>
  </si>
  <si>
    <t>70 04 81 52 / 96 93 77 83</t>
  </si>
  <si>
    <t>GBOLOGAN Ama Akofa Pierrette</t>
  </si>
  <si>
    <t>90 88 73 25 / 97 58 49 54</t>
  </si>
  <si>
    <t>TAWELESSI Assima</t>
  </si>
  <si>
    <t>OJOH Faith &amp; Yinka</t>
  </si>
  <si>
    <t>90 18 21 81 / 91 83 90 81</t>
  </si>
  <si>
    <t>preciousfaith@gmail.com</t>
  </si>
  <si>
    <t>AZIADAPOU Ayité Bénoit</t>
  </si>
  <si>
    <t>92 46 94 31 / 99 92 92 04</t>
  </si>
  <si>
    <t>aziadapouayitebenoit@gmail.com</t>
  </si>
  <si>
    <t>REOULEMBAYE DJIM Hervey</t>
  </si>
  <si>
    <t>70 34 34 99 / +235 66 18 47 96</t>
  </si>
  <si>
    <t>reoulembayeherve@gmail.com</t>
  </si>
  <si>
    <t>AWATE Epouse TCHINDOU Charlotte</t>
  </si>
  <si>
    <t>92 54 44 17</t>
  </si>
  <si>
    <t>AFANVI Vénunyé Yedidya</t>
  </si>
  <si>
    <t>93 71 86 78</t>
  </si>
  <si>
    <t>yedyedidya@icloud.com</t>
  </si>
  <si>
    <t>GOUNGONE Gobinongue Pierre</t>
  </si>
  <si>
    <t>96 53 86 70 / 70 34 62 12</t>
  </si>
  <si>
    <t>YEVO Yawo</t>
  </si>
  <si>
    <t>92 08 13 43</t>
  </si>
  <si>
    <t>benyawoyevo@gmail.com</t>
  </si>
  <si>
    <t>ATSOU-DZINI KOMLAN KOLLEY</t>
  </si>
  <si>
    <t>90 02 51 94 / 91 80 36 84</t>
  </si>
  <si>
    <t>90 03 64 55</t>
  </si>
  <si>
    <t>SENYEDJI épouse ABOU Akouvi Odile</t>
  </si>
  <si>
    <t>92 12 63 49</t>
  </si>
  <si>
    <t>HALEDJADEOU Essoham</t>
  </si>
  <si>
    <t>90 46 19 57</t>
  </si>
  <si>
    <t>haledjadeouessoham@gmail.com</t>
  </si>
  <si>
    <t xml:space="preserve">KOFFI Kokoè </t>
  </si>
  <si>
    <t>SEWAH épouse AKPANDJA Adjovi</t>
  </si>
  <si>
    <t>90 69 95 62</t>
  </si>
  <si>
    <t>GBEBLEWOO Suzanne</t>
  </si>
  <si>
    <t>BATCHASSI Epouse FUMEY Brigitte Manayèm</t>
  </si>
  <si>
    <t>91 43 42 80 / 98 08 22 10</t>
  </si>
  <si>
    <t>b-amabrig@gmail.com</t>
  </si>
  <si>
    <t>CHIDORO Mirindi Jacques</t>
  </si>
  <si>
    <t>79 79 15 72</t>
  </si>
  <si>
    <t>mirindi222@gmail.com</t>
  </si>
  <si>
    <t>FUMEY KPOTI Kokou Mensah</t>
  </si>
  <si>
    <t>takkubf@gmail.com</t>
  </si>
  <si>
    <t>TCHEINTI Fousseni</t>
  </si>
  <si>
    <t>91 61 71 63</t>
  </si>
  <si>
    <t>tcheintifousseni@yahoo.fr</t>
  </si>
  <si>
    <t>SAMA ABOU JONATHAN &amp; Cécile</t>
  </si>
  <si>
    <t>90 12 45 94 / 90 93 69 87</t>
  </si>
  <si>
    <t>cecile_sama@wycliffe-togo.org</t>
  </si>
  <si>
    <t>AGBOKOU Jean-Claude</t>
  </si>
  <si>
    <t>90 03 16 26</t>
  </si>
  <si>
    <t>LAÏSON Ekué Mawulé</t>
  </si>
  <si>
    <t>93 23 11 97 / 96 14 85 85</t>
  </si>
  <si>
    <t>e.ekuemawule@gmail.com</t>
  </si>
  <si>
    <t>NANAN Nouitié Eugénie</t>
  </si>
  <si>
    <t>92 59 95 16 / 99 50 51 01</t>
  </si>
  <si>
    <t>nouitienanan@gmail.com</t>
  </si>
  <si>
    <t>BEWELI Tchaa Tchatong</t>
  </si>
  <si>
    <t>92 35 08 18</t>
  </si>
  <si>
    <t>bewelitchatong@gmail.com</t>
  </si>
  <si>
    <t>SOM Antoine, Aurore &amp; leurs enfants</t>
  </si>
  <si>
    <t>90 23 11 64 / 90 89 10 01</t>
  </si>
  <si>
    <t>somantoine@yahoo.fr</t>
  </si>
  <si>
    <t>AGNIGBANKOU Adjo Egnonam</t>
  </si>
  <si>
    <t>93 26 46 55</t>
  </si>
  <si>
    <t>OMARI HYUMA Michel</t>
  </si>
  <si>
    <t>00243 81 36 35 782 / 00228 93 34 17 99</t>
  </si>
  <si>
    <t>lawsonstella21@gmail.com</t>
  </si>
  <si>
    <t>omarimichel@gmail.com</t>
  </si>
  <si>
    <t>TEBIE Modestine</t>
  </si>
  <si>
    <t>92 63 83 14 / 97 83 55 43</t>
  </si>
  <si>
    <t>LAOTO LOFO Raphaël</t>
  </si>
  <si>
    <t>00243 82 573 89 69 / 00228 93 25 68 25</t>
  </si>
  <si>
    <t>laotolofo@gmail.com</t>
  </si>
  <si>
    <t>KPETO Koundé</t>
  </si>
  <si>
    <t>90 01 11 19 / 99 08 74 48</t>
  </si>
  <si>
    <t>ikpeto@gmail.com</t>
  </si>
  <si>
    <t>NOUSSOUGLO-AHONTO Akpénè Florence</t>
  </si>
  <si>
    <t>90 00 65 70</t>
  </si>
  <si>
    <t>ahotno@yahoo.fr</t>
  </si>
  <si>
    <t>AMENOUSSI Ablam Jules</t>
  </si>
  <si>
    <t>93 25 62 62 / 96 29 69 09</t>
  </si>
  <si>
    <t>julesamenoussi4@gmail.com</t>
  </si>
  <si>
    <t>KLOUTSE Kokou Achille</t>
  </si>
  <si>
    <t>91 20 43 73</t>
  </si>
  <si>
    <t>achl12kloutse@gmail.com</t>
  </si>
  <si>
    <t>BENAO-TIMBAYE Kessao</t>
  </si>
  <si>
    <t>90 08 08 13</t>
  </si>
  <si>
    <t>kessao.benaotimbaye@gmail.com</t>
  </si>
  <si>
    <t>GBEBEY Komla Mawussi</t>
  </si>
  <si>
    <t>92 38 75 90 / 99 95 85 60</t>
  </si>
  <si>
    <t>NAGBE Kodjovi &amp; Christine</t>
  </si>
  <si>
    <t>92 59 23 24 / 91 50 16 83</t>
  </si>
  <si>
    <t>snevdecor@yahoo.fr</t>
  </si>
  <si>
    <t>RAGATOA D. Fetaba Louis</t>
  </si>
  <si>
    <t>92 62 71 80 / 98 19 77 74</t>
  </si>
  <si>
    <t>GALLEY Amah Denise épouse HOLLARD</t>
  </si>
  <si>
    <t>90 96 44 88 / 98 27 18 00</t>
  </si>
  <si>
    <t>BENISSAN Daté Félix</t>
  </si>
  <si>
    <t>90 12 40 76 / 99 61 60 64</t>
  </si>
  <si>
    <t>benasaf2013@gmail.com</t>
  </si>
  <si>
    <t>91 53 64 87</t>
  </si>
  <si>
    <t>philimaholgrand@gmail.com</t>
  </si>
  <si>
    <t>AGBA Amba Sidonie</t>
  </si>
  <si>
    <t>agba.amba@yahoo.fr</t>
  </si>
  <si>
    <t>KATO TETE Kokou Irénée</t>
  </si>
  <si>
    <t>tozykabo@gmail.com</t>
  </si>
  <si>
    <t>gealdesign@gmail.com</t>
  </si>
  <si>
    <t>KERE épouse TCHALARE Reïnatou</t>
  </si>
  <si>
    <t>90 18 79 09</t>
  </si>
  <si>
    <t>reinakere8@gmail.com</t>
  </si>
  <si>
    <t>FIOKOUNA Edwige</t>
  </si>
  <si>
    <t>92 80 79 55</t>
  </si>
  <si>
    <t>ADJAFO T. DAMARLY Pascaline</t>
  </si>
  <si>
    <t>90 03 76 16 / 93 10 31 00</t>
  </si>
  <si>
    <t>parfaite2004@gmail.com</t>
  </si>
  <si>
    <t>GADO Malick &amp; Messie</t>
  </si>
  <si>
    <t>93 41 22 16 / 90 98 30 36</t>
  </si>
  <si>
    <t>malikssie@gmail.com</t>
  </si>
  <si>
    <t>AZOTE Charles</t>
  </si>
  <si>
    <t>90 30 65 16</t>
  </si>
  <si>
    <t>KOTONNOU YAO O. JONAS</t>
  </si>
  <si>
    <t>ognandonyao@gmail.com</t>
  </si>
  <si>
    <t>MANDY Sylvère</t>
  </si>
  <si>
    <t>241 062 18 96 15</t>
  </si>
  <si>
    <t>AKAKPO Koyivi Dieudonné</t>
  </si>
  <si>
    <t>92 44 38 58 / 99 29 20 91</t>
  </si>
  <si>
    <t>koyiviakakpo@gmail.com</t>
  </si>
  <si>
    <t>BLAO Hodalo Fernande</t>
  </si>
  <si>
    <t>MAKAMA-GAPAUT Papy Daniel</t>
  </si>
  <si>
    <t>93 81 87 86 / 79 94 58 18</t>
  </si>
  <si>
    <t>danielmakama174@gmail.com</t>
  </si>
  <si>
    <t>AZIATO Déla Abna</t>
  </si>
  <si>
    <t>91 03 73 96</t>
  </si>
  <si>
    <t>AKOUTOU S. Clément</t>
  </si>
  <si>
    <t>90 10 74 00</t>
  </si>
  <si>
    <t>akoutouclements@gmail.com</t>
  </si>
  <si>
    <t>MIDOKPOE Sosthène &amp; Viviane</t>
  </si>
  <si>
    <t>SAMA Edeena</t>
  </si>
  <si>
    <t>90 12 45 94 / 90 93 59 87</t>
  </si>
  <si>
    <t>SAMA Seriya</t>
  </si>
  <si>
    <t>SAMA Dissaï</t>
  </si>
  <si>
    <t>MUNGANGA Malobo Françoise</t>
  </si>
  <si>
    <t>97 15 97 40 / 92 68 52 92</t>
  </si>
  <si>
    <t>francia28ne@gmail.com</t>
  </si>
  <si>
    <t>AKAKPO Yaou Epiphane</t>
  </si>
  <si>
    <t>epiphaneakakpo@gmail.com</t>
  </si>
  <si>
    <t>AKEBIM Esther Adounon</t>
  </si>
  <si>
    <t>98 29 51 83 / 92 10 36 32</t>
  </si>
  <si>
    <t>tetenaesther@gmail.com</t>
  </si>
  <si>
    <t>AKEBIM Hézouwè Moïse</t>
  </si>
  <si>
    <t>90 01 61 09</t>
  </si>
  <si>
    <t>ahmright@gmail.com</t>
  </si>
  <si>
    <t>KABO Yayra</t>
  </si>
  <si>
    <t>70 28 95 94</t>
  </si>
  <si>
    <t>yayrakabo@gmail.com</t>
  </si>
  <si>
    <t>90 13 42 87</t>
  </si>
  <si>
    <t>hhouvi@gmail.com</t>
  </si>
  <si>
    <t>GBEBE Kossi Georges</t>
  </si>
  <si>
    <t>97 80 01 84</t>
  </si>
  <si>
    <t>AMAVIGAN Mawussé</t>
  </si>
  <si>
    <t>98 39 65 10 / 91 26 85 10</t>
  </si>
  <si>
    <t>Evans FOSU-AKOMANYI</t>
  </si>
  <si>
    <t>00233 549 827 956</t>
  </si>
  <si>
    <t>gbebekossi@gmail.com</t>
  </si>
  <si>
    <t>mawussek@gmail.com</t>
  </si>
  <si>
    <t>fosuakomanyi@gmail.com</t>
  </si>
  <si>
    <t>ADADE Ablavi Claire Simone Gift</t>
  </si>
  <si>
    <t>79 84 85 07</t>
  </si>
  <si>
    <t>clairesimone496@gmail.com</t>
  </si>
  <si>
    <t>DJETEVI Koffi Maxime</t>
  </si>
  <si>
    <t>93 39 29 14 / 99 55 54 69</t>
  </si>
  <si>
    <t>paulineayah694@gmail.com</t>
  </si>
  <si>
    <t>TATCHIDA</t>
  </si>
  <si>
    <t>90 04 86 74</t>
  </si>
  <si>
    <t>francktatchida@gmail.com</t>
  </si>
  <si>
    <t>bombelakolani@yahoo.fr</t>
  </si>
  <si>
    <t>ADZINDA Dovi</t>
  </si>
  <si>
    <t>90 09 79 29</t>
  </si>
  <si>
    <t>dovi_66@yahoo.fr</t>
  </si>
  <si>
    <t>GAKA Essi Delali Blandine</t>
  </si>
  <si>
    <t>92 43 98 39 / 97 77 25 78</t>
  </si>
  <si>
    <t>DOUKPANE Donine Shalom</t>
  </si>
  <si>
    <t>93 14 18 53</t>
  </si>
  <si>
    <t>BALANISSI Essoham Abel</t>
  </si>
  <si>
    <t>70 44 53 84</t>
  </si>
  <si>
    <t>balanissiessohamabel@gmail.com</t>
  </si>
  <si>
    <t>ALLADO</t>
  </si>
  <si>
    <t>DALI A. Situc</t>
  </si>
  <si>
    <t>DALI Hélène</t>
  </si>
  <si>
    <t>AFANOUKOE AMA AMELE</t>
  </si>
  <si>
    <t>TCHINDEBBE Alida Kouchapa</t>
  </si>
  <si>
    <t>GUEI Carole</t>
  </si>
  <si>
    <t>ASSIKOUYOU Kodjo Corneille</t>
  </si>
  <si>
    <t>DALI Blandine</t>
  </si>
  <si>
    <t>TCHARA Perpétue</t>
  </si>
  <si>
    <t>LAWSON Annette Koko</t>
  </si>
  <si>
    <t>KUEGAH TCHOTCHOVI</t>
  </si>
  <si>
    <t>93 18 50 37</t>
  </si>
  <si>
    <t>ADZIWONOU Pélagie</t>
  </si>
  <si>
    <t>ASSAH Jean-Luc</t>
  </si>
  <si>
    <t>AMOUZOU A. Madéleine</t>
  </si>
  <si>
    <t>ADZIWANOU Mawule</t>
  </si>
  <si>
    <t>TCHAKPELE Maglibè</t>
  </si>
  <si>
    <t>DJOBOKU Georgette</t>
  </si>
  <si>
    <t>MENSAH SEWA DODJI</t>
  </si>
  <si>
    <t>AHIALEY Philippe</t>
  </si>
  <si>
    <t>90 08 49 71</t>
  </si>
  <si>
    <t>99 46 08 45 / 90 49 91 59</t>
  </si>
  <si>
    <t>EHNO TCHINDEBBE</t>
  </si>
  <si>
    <t>MEYISSO IRENE Tèlé</t>
  </si>
  <si>
    <t>GERALDO Kayi née AJAVON</t>
  </si>
  <si>
    <t>KESSI</t>
  </si>
  <si>
    <t>93 78 33 33</t>
  </si>
  <si>
    <t>Maman ATIKOSSI</t>
  </si>
  <si>
    <t>NGUEDA DJEUTA Odile Raphaelle</t>
  </si>
  <si>
    <t>92 50 94 84</t>
  </si>
  <si>
    <t>mirofgod@gmail.com</t>
  </si>
  <si>
    <t>AYISSOU Amenyo &amp; Bernice</t>
  </si>
  <si>
    <t>90 20 15 11 / 99 86 39 37</t>
  </si>
  <si>
    <t>sandrinebaleng4@gmail.com</t>
  </si>
  <si>
    <t>nguedaodile92@gmail.com</t>
  </si>
  <si>
    <t>saudamhg@gmail.com</t>
  </si>
  <si>
    <t>YALANI Kossiwa Djoyenda épouse AKOUTCHARE</t>
  </si>
  <si>
    <t>92 42 81 93</t>
  </si>
  <si>
    <t>yalanic1971@gmail.com</t>
  </si>
  <si>
    <t>GUIDIGA Kossiwa Mawulawoe</t>
  </si>
  <si>
    <t>BADA Koffi Ali</t>
  </si>
  <si>
    <t>badakoffiali@gmail.com</t>
  </si>
  <si>
    <t>BALALMA K. B. Octave</t>
  </si>
  <si>
    <t>90 19 04 33</t>
  </si>
  <si>
    <t>oc.balko@yahoo.fr</t>
  </si>
  <si>
    <t>GERALDO Sémiou</t>
  </si>
  <si>
    <t>92 86 57 03</t>
  </si>
  <si>
    <t>gersonronald0357@gmail.com</t>
  </si>
  <si>
    <t>JORDAN Brant Joanne</t>
  </si>
  <si>
    <t>93 51 36 72</t>
  </si>
  <si>
    <t>brant.jordan68@gmail.com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</si>
</sst>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3" fontId="0" fillId="0" borderId="0" xfId="0" applyNumberFormat="1"/>
    <xf numFmtId="0" fontId="2" fillId="0" borderId="0" xfId="1"/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164" fontId="0" fillId="0" borderId="0" xfId="0" applyNumberFormat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Border="1" applyAlignment="1">
      <alignment vertical="center"/>
    </xf>
    <xf numFmtId="3" fontId="0" fillId="0" borderId="1" xfId="0" applyNumberFormat="1" applyFont="1" applyBorder="1"/>
    <xf numFmtId="3" fontId="3" fillId="0" borderId="3" xfId="0" quotePrefix="1" applyNumberFormat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3" fontId="0" fillId="4" borderId="0" xfId="0" applyNumberFormat="1" applyFill="1"/>
    <xf numFmtId="3" fontId="0" fillId="4" borderId="0" xfId="0" applyNumberFormat="1" applyFill="1" applyAlignment="1">
      <alignment vertical="center"/>
    </xf>
    <xf numFmtId="0" fontId="3" fillId="0" borderId="3" xfId="2" applyFont="1" applyBorder="1" applyAlignment="1">
      <alignment vertical="center"/>
    </xf>
    <xf numFmtId="0" fontId="6" fillId="5" borderId="0" xfId="0" applyFont="1" applyFill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 xr:uid="{924F5B24-60CD-4D95-BB4F-88B9A44CF6F1}"/>
  </cellStyles>
  <dxfs count="1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ine Komi SOM" id="{D2B2BB80-0165-44FC-8DC5-F12A5FD0E9C5}" userId="S::komi.som@lenawo.com::d5575969-513b-49c1-bfc5-32ee2c2d666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A3B60-77DA-4B8D-BE94-DA50E94CFFFE}" name="Tableau1" displayName="Tableau1" ref="A4:I462" totalsRowShown="0" headerRowDxfId="9">
  <autoFilter ref="A4:I462" xr:uid="{EC7EEC08-1D35-4965-9C3E-3F504BC05F14}"/>
  <sortState xmlns:xlrd2="http://schemas.microsoft.com/office/spreadsheetml/2017/richdata2" ref="A5:I428">
    <sortCondition ref="A4:A428"/>
  </sortState>
  <tableColumns count="9">
    <tableColumn id="1" xr3:uid="{912B60F7-B5C2-40E6-91E5-BA2837643593}" name="N°" dataDxfId="8"/>
    <tableColumn id="7" xr3:uid="{FD12D591-F166-4D29-8F9D-425142A1303B}" name="Civilité" dataDxfId="7"/>
    <tableColumn id="2" xr3:uid="{053E7272-9B8A-47FA-A913-558CF2DF6D67}" name="NOMS &amp; PRENOMS" dataDxfId="6"/>
    <tableColumn id="3" xr3:uid="{957D2723-6E85-4484-99B9-9D210962040E}" name="CONTACTS" dataDxfId="5"/>
    <tableColumn id="4" xr3:uid="{DCB42CEA-B2CF-466D-9FF1-A654721E77EE}" name="MONTANTS PROMIS" dataDxfId="4"/>
    <tableColumn id="5" xr3:uid="{1CFAB660-815C-47DE-9BA3-6685B844D30F}" name="MONTANTS HONORES" dataDxfId="3">
      <calculatedColumnFormula>+Réalisations!P5</calculatedColumnFormula>
    </tableColumn>
    <tableColumn id="6" xr3:uid="{6D59E128-95D7-49EC-B3D1-58DC18D6FE39}" name="SOLDES" dataDxfId="2">
      <calculatedColumnFormula>E5-F5</calculatedColumnFormula>
    </tableColumn>
    <tableColumn id="8" xr3:uid="{C1A8A674-A6C9-4A46-A0FA-72595F3616B4}" name="Email" dataDxfId="1"/>
    <tableColumn id="9" xr3:uid="{F184FA1A-6DFF-4DE1-BB44-0DC0C1C22506}" name="Colonne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4" dT="2021-10-04T12:10:58.37" personId="{D2B2BB80-0165-44FC-8DC5-F12A5FD0E9C5}" id="{7236FD20-B697-4A7B-8DDD-FD03B8095ABB}">
    <text>Ancienne promesse : 2.000.000F.CFA</text>
  </threadedComment>
  <threadedComment ref="E55" dT="2021-08-30T17:44:00.29" personId="{D2B2BB80-0165-44FC-8DC5-F12A5FD0E9C5}" id="{2A14155A-C8AE-4C0B-A3E4-B63FE079652B}">
    <text>La promesse précédente est de 200.000F</text>
  </threadedComment>
  <threadedComment ref="E341" dT="2021-10-04T12:46:13.89" personId="{D2B2BB80-0165-44FC-8DC5-F12A5FD0E9C5}" id="{3CDA19A6-1D96-4A15-BBAA-DDECFD1ACE90}">
    <text>Ancienne promesse : 250.000F.CFA</text>
  </threadedComment>
  <threadedComment ref="E393" dT="2021-08-30T16:55:39.99" personId="{D2B2BB80-0165-44FC-8DC5-F12A5FD0E9C5}" id="{BBC76774-60A2-4CA8-8696-CDCC234CEAC7}">
    <text>Promesse de 100$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94" dT="2021-10-04T12:41:52.80" personId="{D2B2BB80-0165-44FC-8DC5-F12A5FD0E9C5}" id="{76A738D9-F8C8-41A7-A419-D5307411680E}">
    <text>100USD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awsonstella21@gmail.com" TargetMode="External"/><Relationship Id="rId21" Type="http://schemas.openxmlformats.org/officeDocument/2006/relationships/hyperlink" Target="mailto:cecile_sama@wycliffe-togo.org" TargetMode="External"/><Relationship Id="rId42" Type="http://schemas.openxmlformats.org/officeDocument/2006/relationships/hyperlink" Target="mailto:parfaite2004@gmail.com" TargetMode="External"/><Relationship Id="rId47" Type="http://schemas.openxmlformats.org/officeDocument/2006/relationships/hyperlink" Target="mailto:akoutouclements@gmail.com" TargetMode="External"/><Relationship Id="rId63" Type="http://schemas.openxmlformats.org/officeDocument/2006/relationships/hyperlink" Target="mailto:dovi_66@yahoo.fr" TargetMode="External"/><Relationship Id="rId68" Type="http://schemas.openxmlformats.org/officeDocument/2006/relationships/hyperlink" Target="mailto:saudamhg@gmail.com" TargetMode="External"/><Relationship Id="rId16" Type="http://schemas.openxmlformats.org/officeDocument/2006/relationships/hyperlink" Target="mailto:haledjadeouessoham@gmail.com" TargetMode="External"/><Relationship Id="rId11" Type="http://schemas.openxmlformats.org/officeDocument/2006/relationships/hyperlink" Target="mailto:preciousfaith@gmail.com" TargetMode="External"/><Relationship Id="rId24" Type="http://schemas.openxmlformats.org/officeDocument/2006/relationships/hyperlink" Target="mailto:bewelitchatong@gmail.com" TargetMode="External"/><Relationship Id="rId32" Type="http://schemas.openxmlformats.org/officeDocument/2006/relationships/hyperlink" Target="mailto:julesamenoussi4@gmail.com" TargetMode="External"/><Relationship Id="rId37" Type="http://schemas.openxmlformats.org/officeDocument/2006/relationships/hyperlink" Target="mailto:philimaholgrand@gmail.com" TargetMode="External"/><Relationship Id="rId40" Type="http://schemas.openxmlformats.org/officeDocument/2006/relationships/hyperlink" Target="mailto:gealdesign@gmail.com" TargetMode="External"/><Relationship Id="rId45" Type="http://schemas.openxmlformats.org/officeDocument/2006/relationships/hyperlink" Target="mailto:koyiviakakpo@gmail.com" TargetMode="External"/><Relationship Id="rId53" Type="http://schemas.openxmlformats.org/officeDocument/2006/relationships/hyperlink" Target="mailto:ahmright@gmail.com" TargetMode="External"/><Relationship Id="rId58" Type="http://schemas.openxmlformats.org/officeDocument/2006/relationships/hyperlink" Target="mailto:fosuakomanyi@gmail.com" TargetMode="External"/><Relationship Id="rId66" Type="http://schemas.openxmlformats.org/officeDocument/2006/relationships/hyperlink" Target="mailto:sandrinebaleng4@gmail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leosamp08@gmail.com" TargetMode="External"/><Relationship Id="rId61" Type="http://schemas.openxmlformats.org/officeDocument/2006/relationships/hyperlink" Target="mailto:francktatchida@gmail.com" TargetMode="External"/><Relationship Id="rId19" Type="http://schemas.openxmlformats.org/officeDocument/2006/relationships/hyperlink" Target="mailto:takkubf@gmail.com" TargetMode="External"/><Relationship Id="rId14" Type="http://schemas.openxmlformats.org/officeDocument/2006/relationships/hyperlink" Target="mailto:yedyedidya@icloud.com" TargetMode="External"/><Relationship Id="rId22" Type="http://schemas.openxmlformats.org/officeDocument/2006/relationships/hyperlink" Target="mailto:e.ekuemawule@gmail.com" TargetMode="External"/><Relationship Id="rId27" Type="http://schemas.openxmlformats.org/officeDocument/2006/relationships/hyperlink" Target="mailto:omarimichel@gmail.com" TargetMode="External"/><Relationship Id="rId30" Type="http://schemas.openxmlformats.org/officeDocument/2006/relationships/hyperlink" Target="mailto:kcnoussouglo@yahoo.fr" TargetMode="External"/><Relationship Id="rId35" Type="http://schemas.openxmlformats.org/officeDocument/2006/relationships/hyperlink" Target="mailto:snevdecor@yahoo.fr" TargetMode="External"/><Relationship Id="rId43" Type="http://schemas.openxmlformats.org/officeDocument/2006/relationships/hyperlink" Target="mailto:malikssie@gmail.com" TargetMode="External"/><Relationship Id="rId48" Type="http://schemas.openxmlformats.org/officeDocument/2006/relationships/hyperlink" Target="mailto:cecile_sama@wycliffe-togo.org" TargetMode="External"/><Relationship Id="rId56" Type="http://schemas.openxmlformats.org/officeDocument/2006/relationships/hyperlink" Target="mailto:gbebekossi@gmail.com" TargetMode="External"/><Relationship Id="rId64" Type="http://schemas.openxmlformats.org/officeDocument/2006/relationships/hyperlink" Target="mailto:balanissiessohamabel@gmail.com" TargetMode="External"/><Relationship Id="rId69" Type="http://schemas.openxmlformats.org/officeDocument/2006/relationships/hyperlink" Target="mailto:yalanic1971@gmail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tchalareounozimare@gmail.com" TargetMode="External"/><Relationship Id="rId51" Type="http://schemas.openxmlformats.org/officeDocument/2006/relationships/hyperlink" Target="mailto:epiphaneakakpo@gmail.com" TargetMode="External"/><Relationship Id="rId72" Type="http://schemas.openxmlformats.org/officeDocument/2006/relationships/hyperlink" Target="mailto:gersonronald0357@gmail.com" TargetMode="External"/><Relationship Id="rId3" Type="http://schemas.openxmlformats.org/officeDocument/2006/relationships/hyperlink" Target="mailto:meleaniadote1@yahoo.fr" TargetMode="External"/><Relationship Id="rId12" Type="http://schemas.openxmlformats.org/officeDocument/2006/relationships/hyperlink" Target="mailto:aziadapouayitebenoit@gmail.com" TargetMode="External"/><Relationship Id="rId17" Type="http://schemas.openxmlformats.org/officeDocument/2006/relationships/hyperlink" Target="mailto:b-amabrig@gmail.com" TargetMode="External"/><Relationship Id="rId25" Type="http://schemas.openxmlformats.org/officeDocument/2006/relationships/hyperlink" Target="mailto:somantoine@yahoo.fr" TargetMode="External"/><Relationship Id="rId33" Type="http://schemas.openxmlformats.org/officeDocument/2006/relationships/hyperlink" Target="mailto:achl12kloutse@gmail.com" TargetMode="External"/><Relationship Id="rId38" Type="http://schemas.openxmlformats.org/officeDocument/2006/relationships/hyperlink" Target="mailto:agba.amba@yahoo.fr" TargetMode="External"/><Relationship Id="rId46" Type="http://schemas.openxmlformats.org/officeDocument/2006/relationships/hyperlink" Target="mailto:danielmakama174@gmail.com" TargetMode="External"/><Relationship Id="rId59" Type="http://schemas.openxmlformats.org/officeDocument/2006/relationships/hyperlink" Target="mailto:clairesimone496@gmail.com" TargetMode="External"/><Relationship Id="rId67" Type="http://schemas.openxmlformats.org/officeDocument/2006/relationships/hyperlink" Target="mailto:nguedaodile92@gmail.com" TargetMode="External"/><Relationship Id="rId20" Type="http://schemas.openxmlformats.org/officeDocument/2006/relationships/hyperlink" Target="mailto:tcheintifousseni@yahoo.fr" TargetMode="External"/><Relationship Id="rId41" Type="http://schemas.openxmlformats.org/officeDocument/2006/relationships/hyperlink" Target="mailto:reinakere8@gmail.com" TargetMode="External"/><Relationship Id="rId54" Type="http://schemas.openxmlformats.org/officeDocument/2006/relationships/hyperlink" Target="mailto:yayrakabo@gmail.com" TargetMode="External"/><Relationship Id="rId62" Type="http://schemas.openxmlformats.org/officeDocument/2006/relationships/hyperlink" Target="mailto:bombelakolani@yahoo.fr" TargetMode="External"/><Relationship Id="rId70" Type="http://schemas.openxmlformats.org/officeDocument/2006/relationships/hyperlink" Target="mailto:badakoffiali@gmail.com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mailto:pharmasheppy@gmail.com" TargetMode="External"/><Relationship Id="rId6" Type="http://schemas.openxmlformats.org/officeDocument/2006/relationships/hyperlink" Target="mailto:aniknaa@gmail.com" TargetMode="External"/><Relationship Id="rId15" Type="http://schemas.openxmlformats.org/officeDocument/2006/relationships/hyperlink" Target="mailto:benyawoyevo@gmail.com" TargetMode="External"/><Relationship Id="rId23" Type="http://schemas.openxmlformats.org/officeDocument/2006/relationships/hyperlink" Target="mailto:nouitienanan@gmail.com" TargetMode="External"/><Relationship Id="rId28" Type="http://schemas.openxmlformats.org/officeDocument/2006/relationships/hyperlink" Target="mailto:laotolofo@gmail.com" TargetMode="External"/><Relationship Id="rId36" Type="http://schemas.openxmlformats.org/officeDocument/2006/relationships/hyperlink" Target="mailto:benasaf2013@gmail.com" TargetMode="External"/><Relationship Id="rId49" Type="http://schemas.openxmlformats.org/officeDocument/2006/relationships/hyperlink" Target="mailto:cecile_sama@wycliffe-togo.org" TargetMode="External"/><Relationship Id="rId57" Type="http://schemas.openxmlformats.org/officeDocument/2006/relationships/hyperlink" Target="mailto:mawussek@gmail.com" TargetMode="External"/><Relationship Id="rId10" Type="http://schemas.openxmlformats.org/officeDocument/2006/relationships/hyperlink" Target="mailto:camillesimdiba@gmail.com" TargetMode="External"/><Relationship Id="rId31" Type="http://schemas.openxmlformats.org/officeDocument/2006/relationships/hyperlink" Target="mailto:ahotno@yahoo.fr" TargetMode="External"/><Relationship Id="rId44" Type="http://schemas.openxmlformats.org/officeDocument/2006/relationships/hyperlink" Target="mailto:ognandonyao@gmail.com" TargetMode="External"/><Relationship Id="rId52" Type="http://schemas.openxmlformats.org/officeDocument/2006/relationships/hyperlink" Target="mailto:tetenaesther@gmail.com" TargetMode="External"/><Relationship Id="rId60" Type="http://schemas.openxmlformats.org/officeDocument/2006/relationships/hyperlink" Target="mailto:paulineayah694@gmail.com" TargetMode="External"/><Relationship Id="rId65" Type="http://schemas.openxmlformats.org/officeDocument/2006/relationships/hyperlink" Target="mailto:mirofgod@gmail.com" TargetMode="External"/><Relationship Id="rId73" Type="http://schemas.openxmlformats.org/officeDocument/2006/relationships/hyperlink" Target="mailto:brant.jordan68@gmail.com" TargetMode="External"/><Relationship Id="rId78" Type="http://schemas.microsoft.com/office/2017/10/relationships/threadedComment" Target="../threadedComments/threadedComment1.xml"/><Relationship Id="rId4" Type="http://schemas.openxmlformats.org/officeDocument/2006/relationships/hyperlink" Target="mailto:alex.adote@ch2000.net" TargetMode="External"/><Relationship Id="rId9" Type="http://schemas.openxmlformats.org/officeDocument/2006/relationships/hyperlink" Target="mailto:gregoireedem@gmail.com" TargetMode="External"/><Relationship Id="rId13" Type="http://schemas.openxmlformats.org/officeDocument/2006/relationships/hyperlink" Target="mailto:reoulembayeherve@gmail.com" TargetMode="External"/><Relationship Id="rId18" Type="http://schemas.openxmlformats.org/officeDocument/2006/relationships/hyperlink" Target="mailto:mirindi222@gmail.com" TargetMode="External"/><Relationship Id="rId39" Type="http://schemas.openxmlformats.org/officeDocument/2006/relationships/hyperlink" Target="mailto:tozykabo@gmail.com" TargetMode="External"/><Relationship Id="rId34" Type="http://schemas.openxmlformats.org/officeDocument/2006/relationships/hyperlink" Target="mailto:kessao.benaotimbaye@gmail.com" TargetMode="External"/><Relationship Id="rId50" Type="http://schemas.openxmlformats.org/officeDocument/2006/relationships/hyperlink" Target="mailto:francia28ne@gmail.com" TargetMode="External"/><Relationship Id="rId55" Type="http://schemas.openxmlformats.org/officeDocument/2006/relationships/hyperlink" Target="mailto:hhouvi@gmail.com" TargetMode="External"/><Relationship Id="rId76" Type="http://schemas.openxmlformats.org/officeDocument/2006/relationships/table" Target="../tables/table1.xml"/><Relationship Id="rId7" Type="http://schemas.openxmlformats.org/officeDocument/2006/relationships/hyperlink" Target="mailto:csgalicha@yahoo.fr" TargetMode="External"/><Relationship Id="rId71" Type="http://schemas.openxmlformats.org/officeDocument/2006/relationships/hyperlink" Target="mailto:oc.balko@yahoo.fr" TargetMode="External"/><Relationship Id="rId2" Type="http://schemas.openxmlformats.org/officeDocument/2006/relationships/hyperlink" Target="mailto:flindouti@yahoo.fr" TargetMode="External"/><Relationship Id="rId29" Type="http://schemas.openxmlformats.org/officeDocument/2006/relationships/hyperlink" Target="mailto:ikpet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cnoussouglo@yahoo.fr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0306-AB85-4D97-B6BF-D6FD6EB0AF5E}">
  <dimension ref="A2:Q462"/>
  <sheetViews>
    <sheetView tabSelected="1" workbookViewId="0">
      <pane ySplit="4" topLeftCell="A264" activePane="bottomLeft" state="frozen"/>
      <selection activeCell="I116" sqref="I116"/>
      <selection pane="bottomLeft" activeCell="C468" sqref="C468"/>
    </sheetView>
  </sheetViews>
  <sheetFormatPr baseColWidth="10" defaultRowHeight="14.5" x14ac:dyDescent="0.35"/>
  <cols>
    <col min="1" max="1" width="5.08984375" style="2" customWidth="1"/>
    <col min="2" max="2" width="12.36328125" style="2" customWidth="1"/>
    <col min="3" max="3" width="39.6328125" style="2" bestFit="1" customWidth="1"/>
    <col min="4" max="4" width="15.453125" style="2" customWidth="1"/>
    <col min="5" max="5" width="19.6328125" style="2" customWidth="1"/>
    <col min="6" max="6" width="21.26953125" style="2" customWidth="1"/>
    <col min="7" max="7" width="10.90625" style="2"/>
    <col min="8" max="8" width="30" style="2" customWidth="1"/>
    <col min="9" max="16384" width="10.90625" style="2"/>
  </cols>
  <sheetData>
    <row r="2" spans="1:17" x14ac:dyDescent="0.35">
      <c r="C2" s="3" t="s">
        <v>0</v>
      </c>
      <c r="D2" s="3"/>
    </row>
    <row r="3" spans="1:17" x14ac:dyDescent="0.35">
      <c r="E3" s="6">
        <f>SUM(E5:E462)</f>
        <v>313036350</v>
      </c>
      <c r="F3" s="6">
        <f>SUM(F5:F462)</f>
        <v>30729850</v>
      </c>
      <c r="G3" s="6">
        <f>E3-F3</f>
        <v>282306500</v>
      </c>
    </row>
    <row r="4" spans="1:17" x14ac:dyDescent="0.35">
      <c r="A4" s="4" t="s">
        <v>1</v>
      </c>
      <c r="B4" s="4" t="s">
        <v>504</v>
      </c>
      <c r="C4" s="2" t="s">
        <v>2</v>
      </c>
      <c r="D4" s="2" t="s">
        <v>9</v>
      </c>
      <c r="E4" s="5" t="s">
        <v>3</v>
      </c>
      <c r="F4" s="5" t="s">
        <v>4</v>
      </c>
      <c r="G4" s="5" t="s">
        <v>5</v>
      </c>
      <c r="H4" s="5" t="s">
        <v>614</v>
      </c>
      <c r="I4" s="5" t="s">
        <v>613</v>
      </c>
      <c r="J4" s="5"/>
      <c r="K4" s="5"/>
      <c r="L4" s="5"/>
      <c r="M4" s="5"/>
      <c r="N4" s="5"/>
      <c r="O4" s="5"/>
      <c r="P4" s="5"/>
      <c r="Q4" s="5"/>
    </row>
    <row r="5" spans="1:17" x14ac:dyDescent="0.35">
      <c r="A5" s="4">
        <v>1</v>
      </c>
      <c r="B5" s="4" t="s">
        <v>505</v>
      </c>
      <c r="C5" s="22" t="s">
        <v>6</v>
      </c>
      <c r="D5" s="30" t="s">
        <v>46</v>
      </c>
      <c r="E5" s="25">
        <v>2000000</v>
      </c>
      <c r="F5" s="6">
        <f>+Réalisations!P5</f>
        <v>0</v>
      </c>
      <c r="G5" s="6">
        <f>+E5-F5</f>
        <v>2000000</v>
      </c>
    </row>
    <row r="6" spans="1:17" x14ac:dyDescent="0.35">
      <c r="A6" s="4">
        <v>2</v>
      </c>
      <c r="B6" s="4" t="s">
        <v>505</v>
      </c>
      <c r="C6" s="2" t="s">
        <v>8</v>
      </c>
      <c r="D6" s="5" t="s">
        <v>10</v>
      </c>
      <c r="E6" s="6">
        <v>30000</v>
      </c>
      <c r="F6" s="6">
        <f>+Réalisations!P7</f>
        <v>0</v>
      </c>
      <c r="G6" s="6">
        <f t="shared" ref="G6:G69" si="0">E6-F6</f>
        <v>30000</v>
      </c>
    </row>
    <row r="7" spans="1:17" x14ac:dyDescent="0.35">
      <c r="A7" s="4">
        <v>3</v>
      </c>
      <c r="B7" s="4"/>
      <c r="C7" s="22" t="s">
        <v>11</v>
      </c>
      <c r="D7" s="30" t="s">
        <v>12</v>
      </c>
      <c r="E7" s="25">
        <v>60000</v>
      </c>
      <c r="F7" s="6">
        <f>+Réalisations!P8</f>
        <v>0</v>
      </c>
      <c r="G7" s="6">
        <f t="shared" si="0"/>
        <v>60000</v>
      </c>
    </row>
    <row r="8" spans="1:17" x14ac:dyDescent="0.35">
      <c r="A8" s="4">
        <v>4</v>
      </c>
      <c r="B8" s="4" t="s">
        <v>506</v>
      </c>
      <c r="C8" s="22" t="s">
        <v>13</v>
      </c>
      <c r="D8" s="30" t="s">
        <v>14</v>
      </c>
      <c r="E8" s="25">
        <v>100000</v>
      </c>
      <c r="F8" s="6">
        <f>+Réalisations!P9</f>
        <v>0</v>
      </c>
      <c r="G8" s="6">
        <f t="shared" si="0"/>
        <v>100000</v>
      </c>
    </row>
    <row r="9" spans="1:17" ht="14.5" customHeight="1" x14ac:dyDescent="0.35">
      <c r="A9" s="4">
        <v>5</v>
      </c>
      <c r="B9" s="4" t="s">
        <v>506</v>
      </c>
      <c r="C9" s="2" t="s">
        <v>15</v>
      </c>
      <c r="D9" s="5" t="s">
        <v>16</v>
      </c>
      <c r="E9" s="6">
        <v>60000</v>
      </c>
      <c r="F9" s="6">
        <f>+Réalisations!P10</f>
        <v>0</v>
      </c>
      <c r="G9" s="6">
        <f t="shared" si="0"/>
        <v>60000</v>
      </c>
    </row>
    <row r="10" spans="1:17" x14ac:dyDescent="0.35">
      <c r="A10" s="4">
        <v>6</v>
      </c>
      <c r="B10" s="4" t="s">
        <v>506</v>
      </c>
      <c r="C10" s="2" t="s">
        <v>17</v>
      </c>
      <c r="D10" s="5"/>
      <c r="E10" s="6">
        <v>30000</v>
      </c>
      <c r="F10" s="6">
        <f>+Réalisations!P11</f>
        <v>0</v>
      </c>
      <c r="G10" s="6">
        <f t="shared" si="0"/>
        <v>30000</v>
      </c>
    </row>
    <row r="11" spans="1:17" x14ac:dyDescent="0.35">
      <c r="A11" s="4">
        <v>7</v>
      </c>
      <c r="B11" s="4" t="s">
        <v>506</v>
      </c>
      <c r="C11" s="2" t="s">
        <v>18</v>
      </c>
      <c r="D11" s="5" t="s">
        <v>19</v>
      </c>
      <c r="E11" s="6">
        <v>50000</v>
      </c>
      <c r="F11" s="6">
        <f>+Réalisations!P12</f>
        <v>0</v>
      </c>
      <c r="G11" s="6">
        <f t="shared" si="0"/>
        <v>50000</v>
      </c>
    </row>
    <row r="12" spans="1:17" x14ac:dyDescent="0.35">
      <c r="A12" s="4">
        <v>8</v>
      </c>
      <c r="B12" s="4" t="s">
        <v>505</v>
      </c>
      <c r="C12" s="2" t="s">
        <v>20</v>
      </c>
      <c r="D12" s="5" t="s">
        <v>21</v>
      </c>
      <c r="E12" s="6">
        <v>100000</v>
      </c>
      <c r="F12" s="6">
        <f>+Réalisations!P13</f>
        <v>0</v>
      </c>
      <c r="G12" s="6">
        <f t="shared" si="0"/>
        <v>100000</v>
      </c>
    </row>
    <row r="13" spans="1:17" x14ac:dyDescent="0.35">
      <c r="A13" s="4">
        <v>9</v>
      </c>
      <c r="B13" s="4" t="s">
        <v>506</v>
      </c>
      <c r="C13" s="2" t="s">
        <v>22</v>
      </c>
      <c r="D13" s="5" t="s">
        <v>23</v>
      </c>
      <c r="E13" s="6">
        <v>60000</v>
      </c>
      <c r="F13" s="6">
        <f>+Réalisations!P14</f>
        <v>0</v>
      </c>
      <c r="G13" s="6">
        <f t="shared" si="0"/>
        <v>60000</v>
      </c>
    </row>
    <row r="14" spans="1:17" x14ac:dyDescent="0.35">
      <c r="A14" s="4">
        <v>10</v>
      </c>
      <c r="B14" s="4" t="s">
        <v>506</v>
      </c>
      <c r="C14" s="2" t="s">
        <v>24</v>
      </c>
      <c r="D14" s="5" t="s">
        <v>25</v>
      </c>
      <c r="E14" s="6">
        <v>50000</v>
      </c>
      <c r="F14" s="6">
        <f>+Réalisations!P15</f>
        <v>0</v>
      </c>
      <c r="G14" s="6">
        <f t="shared" si="0"/>
        <v>50000</v>
      </c>
    </row>
    <row r="15" spans="1:17" x14ac:dyDescent="0.35">
      <c r="A15" s="4">
        <v>11</v>
      </c>
      <c r="B15" s="4" t="s">
        <v>506</v>
      </c>
      <c r="C15" s="22" t="s">
        <v>26</v>
      </c>
      <c r="D15" s="30" t="s">
        <v>27</v>
      </c>
      <c r="E15" s="25">
        <v>30000</v>
      </c>
      <c r="F15" s="6">
        <f>+Réalisations!P16</f>
        <v>0</v>
      </c>
      <c r="G15" s="6">
        <f t="shared" si="0"/>
        <v>30000</v>
      </c>
    </row>
    <row r="16" spans="1:17" x14ac:dyDescent="0.35">
      <c r="A16" s="4">
        <v>12</v>
      </c>
      <c r="B16" s="4" t="s">
        <v>506</v>
      </c>
      <c r="C16" s="22" t="s">
        <v>28</v>
      </c>
      <c r="D16" s="30" t="s">
        <v>29</v>
      </c>
      <c r="E16" s="25">
        <v>24000</v>
      </c>
      <c r="F16" s="6">
        <f>+Réalisations!P17</f>
        <v>15000</v>
      </c>
      <c r="G16" s="6">
        <f t="shared" si="0"/>
        <v>9000</v>
      </c>
    </row>
    <row r="17" spans="1:8" x14ac:dyDescent="0.35">
      <c r="A17" s="4">
        <v>13</v>
      </c>
      <c r="B17" s="4" t="s">
        <v>505</v>
      </c>
      <c r="C17" s="22" t="s">
        <v>30</v>
      </c>
      <c r="D17" s="30" t="s">
        <v>800</v>
      </c>
      <c r="E17" s="25">
        <v>300000</v>
      </c>
      <c r="F17" s="6">
        <f>+Réalisations!P18</f>
        <v>0</v>
      </c>
      <c r="G17" s="6">
        <f t="shared" si="0"/>
        <v>300000</v>
      </c>
      <c r="H17" s="26" t="s">
        <v>801</v>
      </c>
    </row>
    <row r="18" spans="1:8" x14ac:dyDescent="0.35">
      <c r="A18" s="4">
        <v>14</v>
      </c>
      <c r="B18" s="4" t="s">
        <v>505</v>
      </c>
      <c r="C18" s="22" t="s">
        <v>31</v>
      </c>
      <c r="D18" s="30" t="s">
        <v>32</v>
      </c>
      <c r="E18" s="25">
        <v>100000</v>
      </c>
      <c r="F18" s="6">
        <f>+Réalisations!P19</f>
        <v>0</v>
      </c>
      <c r="G18" s="6">
        <f t="shared" si="0"/>
        <v>100000</v>
      </c>
    </row>
    <row r="19" spans="1:8" x14ac:dyDescent="0.35">
      <c r="A19" s="4">
        <v>15</v>
      </c>
      <c r="B19" s="4" t="s">
        <v>33</v>
      </c>
      <c r="C19" s="2" t="s">
        <v>33</v>
      </c>
      <c r="D19" s="5"/>
      <c r="E19" s="6">
        <v>1000</v>
      </c>
      <c r="F19" s="6">
        <f>+Réalisations!P20</f>
        <v>0</v>
      </c>
      <c r="G19" s="6">
        <f t="shared" si="0"/>
        <v>1000</v>
      </c>
    </row>
    <row r="20" spans="1:8" x14ac:dyDescent="0.35">
      <c r="A20" s="4">
        <v>16</v>
      </c>
      <c r="B20" s="4" t="s">
        <v>506</v>
      </c>
      <c r="C20" s="22" t="s">
        <v>34</v>
      </c>
      <c r="D20" s="30"/>
      <c r="E20" s="25">
        <v>100000</v>
      </c>
      <c r="F20" s="6">
        <f>+Réalisations!P21</f>
        <v>0</v>
      </c>
      <c r="G20" s="6">
        <f t="shared" si="0"/>
        <v>100000</v>
      </c>
    </row>
    <row r="21" spans="1:8" ht="14.5" customHeight="1" x14ac:dyDescent="0.35">
      <c r="A21" s="4">
        <v>17</v>
      </c>
      <c r="B21" s="4" t="s">
        <v>505</v>
      </c>
      <c r="C21" s="2" t="s">
        <v>35</v>
      </c>
      <c r="D21" s="5" t="s">
        <v>36</v>
      </c>
      <c r="E21" s="6">
        <v>500000</v>
      </c>
      <c r="F21" s="6">
        <f>+Réalisations!P22</f>
        <v>0</v>
      </c>
      <c r="G21" s="6">
        <f t="shared" si="0"/>
        <v>500000</v>
      </c>
    </row>
    <row r="22" spans="1:8" x14ac:dyDescent="0.35">
      <c r="A22" s="4">
        <v>18</v>
      </c>
      <c r="B22" s="4" t="s">
        <v>506</v>
      </c>
      <c r="C22" s="22" t="s">
        <v>37</v>
      </c>
      <c r="D22" s="30" t="s">
        <v>38</v>
      </c>
      <c r="E22" s="25">
        <v>2000000</v>
      </c>
      <c r="F22" s="6">
        <f>+Réalisations!P23</f>
        <v>5000</v>
      </c>
      <c r="G22" s="6">
        <f t="shared" si="0"/>
        <v>1995000</v>
      </c>
      <c r="H22" s="26" t="s">
        <v>816</v>
      </c>
    </row>
    <row r="23" spans="1:8" x14ac:dyDescent="0.35">
      <c r="A23" s="4">
        <v>19</v>
      </c>
      <c r="B23" s="4" t="s">
        <v>506</v>
      </c>
      <c r="C23" s="2" t="s">
        <v>39</v>
      </c>
      <c r="D23" s="5" t="s">
        <v>40</v>
      </c>
      <c r="E23" s="6">
        <v>50000</v>
      </c>
      <c r="F23" s="6">
        <f>+Réalisations!P24</f>
        <v>0</v>
      </c>
      <c r="G23" s="6">
        <f t="shared" si="0"/>
        <v>50000</v>
      </c>
    </row>
    <row r="24" spans="1:8" x14ac:dyDescent="0.35">
      <c r="A24" s="4">
        <v>20</v>
      </c>
      <c r="B24" s="4" t="s">
        <v>33</v>
      </c>
      <c r="C24" s="2" t="s">
        <v>33</v>
      </c>
      <c r="D24" s="5"/>
      <c r="E24" s="6">
        <v>10000</v>
      </c>
      <c r="F24" s="6">
        <f>+Réalisations!P25</f>
        <v>10000</v>
      </c>
      <c r="G24" s="6">
        <f t="shared" si="0"/>
        <v>0</v>
      </c>
    </row>
    <row r="25" spans="1:8" x14ac:dyDescent="0.35">
      <c r="A25" s="4">
        <v>21</v>
      </c>
      <c r="B25" s="4" t="s">
        <v>506</v>
      </c>
      <c r="C25" s="22" t="s">
        <v>509</v>
      </c>
      <c r="D25" s="30" t="s">
        <v>41</v>
      </c>
      <c r="E25" s="25">
        <v>100000</v>
      </c>
      <c r="F25" s="6">
        <f>+Réalisations!P26</f>
        <v>0</v>
      </c>
      <c r="G25" s="6">
        <f t="shared" si="0"/>
        <v>100000</v>
      </c>
    </row>
    <row r="26" spans="1:8" x14ac:dyDescent="0.35">
      <c r="A26" s="4">
        <v>22</v>
      </c>
      <c r="B26" s="4" t="s">
        <v>506</v>
      </c>
      <c r="C26" s="2" t="s">
        <v>508</v>
      </c>
      <c r="D26" s="5"/>
      <c r="E26" s="6">
        <v>60000</v>
      </c>
      <c r="F26" s="6">
        <f>+Réalisations!P27</f>
        <v>1000</v>
      </c>
      <c r="G26" s="6">
        <f t="shared" si="0"/>
        <v>59000</v>
      </c>
    </row>
    <row r="27" spans="1:8" x14ac:dyDescent="0.35">
      <c r="A27" s="4">
        <v>23</v>
      </c>
      <c r="B27" s="4" t="s">
        <v>506</v>
      </c>
      <c r="C27" s="2" t="s">
        <v>42</v>
      </c>
      <c r="D27" s="5"/>
      <c r="F27" s="6">
        <f>+Réalisations!P28</f>
        <v>0</v>
      </c>
      <c r="G27" s="6">
        <f t="shared" si="0"/>
        <v>0</v>
      </c>
    </row>
    <row r="28" spans="1:8" x14ac:dyDescent="0.35">
      <c r="A28" s="4">
        <v>24</v>
      </c>
      <c r="B28" s="4" t="s">
        <v>33</v>
      </c>
      <c r="C28" s="2" t="s">
        <v>33</v>
      </c>
      <c r="D28" s="5" t="s">
        <v>43</v>
      </c>
      <c r="E28" s="6">
        <v>5000</v>
      </c>
      <c r="F28" s="6">
        <f>+Réalisations!P29</f>
        <v>5000</v>
      </c>
      <c r="G28" s="6">
        <f t="shared" si="0"/>
        <v>0</v>
      </c>
    </row>
    <row r="29" spans="1:8" x14ac:dyDescent="0.35">
      <c r="A29" s="4">
        <v>25</v>
      </c>
      <c r="B29" s="4" t="s">
        <v>506</v>
      </c>
      <c r="C29" s="22" t="s">
        <v>44</v>
      </c>
      <c r="D29" s="30" t="s">
        <v>45</v>
      </c>
      <c r="E29" s="25">
        <v>60000</v>
      </c>
      <c r="F29" s="6">
        <f>+Réalisations!P30</f>
        <v>5000</v>
      </c>
      <c r="G29" s="6">
        <f t="shared" si="0"/>
        <v>55000</v>
      </c>
    </row>
    <row r="30" spans="1:8" ht="29" customHeight="1" x14ac:dyDescent="0.35">
      <c r="A30" s="4">
        <v>26</v>
      </c>
      <c r="B30" s="4" t="s">
        <v>506</v>
      </c>
      <c r="C30" s="22" t="s">
        <v>47</v>
      </c>
      <c r="D30" s="30" t="s">
        <v>48</v>
      </c>
      <c r="E30" s="25">
        <v>30000</v>
      </c>
      <c r="F30" s="6">
        <f>+Réalisations!P31</f>
        <v>20000</v>
      </c>
      <c r="G30" s="6">
        <f t="shared" si="0"/>
        <v>10000</v>
      </c>
    </row>
    <row r="31" spans="1:8" x14ac:dyDescent="0.35">
      <c r="A31" s="4">
        <v>27</v>
      </c>
      <c r="B31" s="4" t="s">
        <v>506</v>
      </c>
      <c r="C31" s="2" t="s">
        <v>49</v>
      </c>
      <c r="D31" s="5" t="s">
        <v>50</v>
      </c>
      <c r="E31" s="6">
        <v>150000</v>
      </c>
      <c r="F31" s="6">
        <f>+Réalisations!P32</f>
        <v>2000</v>
      </c>
      <c r="G31" s="6">
        <f t="shared" si="0"/>
        <v>148000</v>
      </c>
    </row>
    <row r="32" spans="1:8" ht="29" x14ac:dyDescent="0.35">
      <c r="A32" s="4">
        <v>28</v>
      </c>
      <c r="B32" s="4"/>
      <c r="C32" s="2" t="s">
        <v>51</v>
      </c>
      <c r="D32" s="5" t="s">
        <v>52</v>
      </c>
      <c r="E32" s="6">
        <v>30000</v>
      </c>
      <c r="F32" s="6">
        <f>+Réalisations!P33</f>
        <v>0</v>
      </c>
      <c r="G32" s="6">
        <f t="shared" si="0"/>
        <v>30000</v>
      </c>
    </row>
    <row r="33" spans="1:8" ht="29" x14ac:dyDescent="0.35">
      <c r="A33" s="4">
        <v>29</v>
      </c>
      <c r="B33" s="4" t="s">
        <v>505</v>
      </c>
      <c r="C33" s="22" t="s">
        <v>53</v>
      </c>
      <c r="D33" s="30" t="s">
        <v>54</v>
      </c>
      <c r="E33" s="25">
        <v>5000</v>
      </c>
      <c r="F33" s="6">
        <f>+Réalisations!P34</f>
        <v>5000</v>
      </c>
      <c r="G33" s="6">
        <f t="shared" si="0"/>
        <v>0</v>
      </c>
    </row>
    <row r="34" spans="1:8" x14ac:dyDescent="0.35">
      <c r="A34" s="4">
        <v>30</v>
      </c>
      <c r="B34" s="4" t="s">
        <v>33</v>
      </c>
      <c r="C34" s="2" t="s">
        <v>33</v>
      </c>
      <c r="D34" s="5" t="s">
        <v>55</v>
      </c>
      <c r="E34" s="6">
        <v>500</v>
      </c>
      <c r="F34" s="6">
        <f>+Réalisations!P35</f>
        <v>500</v>
      </c>
      <c r="G34" s="6">
        <f t="shared" si="0"/>
        <v>0</v>
      </c>
    </row>
    <row r="35" spans="1:8" x14ac:dyDescent="0.35">
      <c r="A35" s="4">
        <v>31</v>
      </c>
      <c r="B35" s="4" t="s">
        <v>506</v>
      </c>
      <c r="C35" s="22" t="s">
        <v>56</v>
      </c>
      <c r="D35" s="30" t="s">
        <v>57</v>
      </c>
      <c r="E35" s="25">
        <v>15000</v>
      </c>
      <c r="F35" s="6">
        <f>+Réalisations!P36</f>
        <v>15000</v>
      </c>
      <c r="G35" s="6">
        <f t="shared" si="0"/>
        <v>0</v>
      </c>
    </row>
    <row r="36" spans="1:8" ht="29" x14ac:dyDescent="0.35">
      <c r="A36" s="4">
        <v>32</v>
      </c>
      <c r="B36" s="4" t="s">
        <v>506</v>
      </c>
      <c r="C36" s="2" t="s">
        <v>679</v>
      </c>
      <c r="D36" s="5" t="s">
        <v>680</v>
      </c>
      <c r="E36" s="6">
        <v>600000</v>
      </c>
      <c r="F36" s="6">
        <f>+Réalisations!P37</f>
        <v>50000</v>
      </c>
      <c r="G36" s="6">
        <f t="shared" si="0"/>
        <v>550000</v>
      </c>
      <c r="H36" s="26" t="s">
        <v>681</v>
      </c>
    </row>
    <row r="37" spans="1:8" x14ac:dyDescent="0.35">
      <c r="A37" s="4">
        <v>33</v>
      </c>
      <c r="B37" s="4" t="s">
        <v>506</v>
      </c>
      <c r="C37" s="2" t="s">
        <v>58</v>
      </c>
      <c r="D37" s="5" t="s">
        <v>59</v>
      </c>
      <c r="F37" s="6">
        <f>+Réalisations!P38</f>
        <v>0</v>
      </c>
      <c r="G37" s="6">
        <f t="shared" si="0"/>
        <v>0</v>
      </c>
    </row>
    <row r="38" spans="1:8" ht="14.5" customHeight="1" x14ac:dyDescent="0.35">
      <c r="A38" s="4">
        <v>34</v>
      </c>
      <c r="B38" s="4" t="s">
        <v>505</v>
      </c>
      <c r="C38" s="2" t="s">
        <v>60</v>
      </c>
      <c r="D38" s="5" t="s">
        <v>61</v>
      </c>
      <c r="E38" s="6">
        <v>30000</v>
      </c>
      <c r="F38" s="6">
        <f>+Réalisations!P39</f>
        <v>0</v>
      </c>
      <c r="G38" s="6">
        <f t="shared" si="0"/>
        <v>30000</v>
      </c>
    </row>
    <row r="39" spans="1:8" x14ac:dyDescent="0.35">
      <c r="A39" s="4">
        <v>35</v>
      </c>
      <c r="B39" s="4" t="s">
        <v>505</v>
      </c>
      <c r="C39" s="22" t="s">
        <v>62</v>
      </c>
      <c r="D39" s="30" t="s">
        <v>63</v>
      </c>
      <c r="E39" s="25">
        <v>30000</v>
      </c>
      <c r="F39" s="6">
        <f>+Réalisations!P40</f>
        <v>0</v>
      </c>
      <c r="G39" s="6">
        <f t="shared" si="0"/>
        <v>30000</v>
      </c>
    </row>
    <row r="40" spans="1:8" x14ac:dyDescent="0.35">
      <c r="A40" s="4">
        <v>36</v>
      </c>
      <c r="B40" s="4" t="s">
        <v>505</v>
      </c>
      <c r="C40" s="2" t="s">
        <v>64</v>
      </c>
      <c r="D40" s="5" t="s">
        <v>65</v>
      </c>
      <c r="E40" s="6">
        <v>500000</v>
      </c>
      <c r="F40" s="6">
        <f>+Réalisations!P41</f>
        <v>0</v>
      </c>
      <c r="G40" s="6">
        <f t="shared" si="0"/>
        <v>500000</v>
      </c>
    </row>
    <row r="41" spans="1:8" x14ac:dyDescent="0.35">
      <c r="A41" s="4">
        <v>37</v>
      </c>
      <c r="B41" s="4" t="s">
        <v>517</v>
      </c>
      <c r="C41" s="2" t="s">
        <v>507</v>
      </c>
      <c r="D41" s="5"/>
      <c r="E41" s="6">
        <v>2500</v>
      </c>
      <c r="F41" s="6">
        <f>+Réalisations!P42</f>
        <v>2500</v>
      </c>
      <c r="G41" s="6">
        <f t="shared" si="0"/>
        <v>0</v>
      </c>
    </row>
    <row r="42" spans="1:8" x14ac:dyDescent="0.35">
      <c r="A42" s="4">
        <v>38</v>
      </c>
      <c r="B42" s="4" t="s">
        <v>505</v>
      </c>
      <c r="C42" s="22" t="s">
        <v>66</v>
      </c>
      <c r="D42" s="30" t="s">
        <v>67</v>
      </c>
      <c r="E42" s="25">
        <v>250000</v>
      </c>
      <c r="F42" s="6">
        <f>+Réalisations!P43</f>
        <v>0</v>
      </c>
      <c r="G42" s="6">
        <f t="shared" si="0"/>
        <v>250000</v>
      </c>
    </row>
    <row r="43" spans="1:8" x14ac:dyDescent="0.35">
      <c r="A43" s="4">
        <v>39</v>
      </c>
      <c r="B43" s="4" t="s">
        <v>506</v>
      </c>
      <c r="C43" s="22" t="s">
        <v>68</v>
      </c>
      <c r="D43" s="30" t="s">
        <v>69</v>
      </c>
      <c r="E43" s="25">
        <v>200000</v>
      </c>
      <c r="F43" s="6">
        <f>+Réalisations!P44</f>
        <v>0</v>
      </c>
      <c r="G43" s="6">
        <f t="shared" si="0"/>
        <v>200000</v>
      </c>
    </row>
    <row r="44" spans="1:8" ht="14.5" customHeight="1" x14ac:dyDescent="0.35">
      <c r="A44" s="4">
        <v>40</v>
      </c>
      <c r="B44" s="4" t="s">
        <v>505</v>
      </c>
      <c r="C44" s="2" t="s">
        <v>70</v>
      </c>
      <c r="D44" s="5" t="s">
        <v>71</v>
      </c>
      <c r="E44" s="6">
        <v>2000000</v>
      </c>
      <c r="F44" s="6">
        <f>+Réalisations!P45</f>
        <v>500000</v>
      </c>
      <c r="G44" s="6">
        <f t="shared" si="0"/>
        <v>1500000</v>
      </c>
    </row>
    <row r="45" spans="1:8" ht="29" x14ac:dyDescent="0.35">
      <c r="A45" s="4">
        <v>41</v>
      </c>
      <c r="B45" s="4" t="s">
        <v>506</v>
      </c>
      <c r="C45" s="2" t="s">
        <v>72</v>
      </c>
      <c r="D45" s="5" t="s">
        <v>73</v>
      </c>
      <c r="E45" s="6">
        <v>12000</v>
      </c>
      <c r="F45" s="6">
        <f>+Réalisations!P46</f>
        <v>0</v>
      </c>
      <c r="G45" s="6">
        <f t="shared" si="0"/>
        <v>12000</v>
      </c>
    </row>
    <row r="46" spans="1:8" x14ac:dyDescent="0.35">
      <c r="A46" s="4">
        <v>42</v>
      </c>
      <c r="B46" s="4" t="s">
        <v>506</v>
      </c>
      <c r="C46" s="2" t="s">
        <v>74</v>
      </c>
      <c r="D46" s="5" t="s">
        <v>75</v>
      </c>
      <c r="E46" s="6">
        <v>250000</v>
      </c>
      <c r="F46" s="6">
        <f>+Réalisations!P47</f>
        <v>0</v>
      </c>
      <c r="G46" s="6">
        <f t="shared" si="0"/>
        <v>250000</v>
      </c>
    </row>
    <row r="47" spans="1:8" ht="14.5" customHeight="1" x14ac:dyDescent="0.35">
      <c r="A47" s="4">
        <v>43</v>
      </c>
      <c r="B47" s="4" t="s">
        <v>506</v>
      </c>
      <c r="C47" s="2" t="s">
        <v>76</v>
      </c>
      <c r="D47" s="5"/>
      <c r="E47" s="6">
        <v>2000000</v>
      </c>
      <c r="F47" s="6">
        <f>+Réalisations!P48</f>
        <v>1030000</v>
      </c>
      <c r="G47" s="6">
        <f t="shared" si="0"/>
        <v>970000</v>
      </c>
    </row>
    <row r="48" spans="1:8" x14ac:dyDescent="0.35">
      <c r="A48" s="4">
        <v>44</v>
      </c>
      <c r="B48" s="4" t="s">
        <v>505</v>
      </c>
      <c r="C48" s="22" t="s">
        <v>77</v>
      </c>
      <c r="D48" s="30"/>
      <c r="E48" s="22">
        <v>2000</v>
      </c>
      <c r="F48" s="6">
        <f>+Réalisations!P49</f>
        <v>2000</v>
      </c>
      <c r="G48" s="6">
        <f t="shared" si="0"/>
        <v>0</v>
      </c>
    </row>
    <row r="49" spans="1:8" ht="29" x14ac:dyDescent="0.35">
      <c r="A49" s="4">
        <v>45</v>
      </c>
      <c r="B49" s="4" t="s">
        <v>505</v>
      </c>
      <c r="C49" s="22" t="s">
        <v>78</v>
      </c>
      <c r="D49" s="30" t="s">
        <v>79</v>
      </c>
      <c r="E49" s="25">
        <v>25000</v>
      </c>
      <c r="F49" s="6">
        <f>+Réalisations!P50</f>
        <v>25000</v>
      </c>
      <c r="G49" s="6">
        <f t="shared" si="0"/>
        <v>0</v>
      </c>
    </row>
    <row r="50" spans="1:8" x14ac:dyDescent="0.35">
      <c r="A50" s="4">
        <v>46</v>
      </c>
      <c r="B50" s="4" t="s">
        <v>506</v>
      </c>
      <c r="C50" s="2" t="s">
        <v>80</v>
      </c>
      <c r="D50" s="5" t="s">
        <v>81</v>
      </c>
      <c r="E50" s="6">
        <v>60000</v>
      </c>
      <c r="F50" s="6">
        <f>+Réalisations!P51</f>
        <v>5000</v>
      </c>
      <c r="G50" s="6">
        <f t="shared" si="0"/>
        <v>55000</v>
      </c>
    </row>
    <row r="51" spans="1:8" x14ac:dyDescent="0.35">
      <c r="A51" s="4">
        <v>47</v>
      </c>
      <c r="B51" s="4" t="s">
        <v>33</v>
      </c>
      <c r="C51" s="2" t="s">
        <v>33</v>
      </c>
      <c r="D51" s="5"/>
      <c r="E51" s="6">
        <v>250000</v>
      </c>
      <c r="F51" s="6">
        <f>+Réalisations!P52</f>
        <v>10000</v>
      </c>
      <c r="G51" s="6">
        <f t="shared" si="0"/>
        <v>240000</v>
      </c>
    </row>
    <row r="52" spans="1:8" x14ac:dyDescent="0.35">
      <c r="A52" s="4">
        <v>48</v>
      </c>
      <c r="B52" s="4" t="s">
        <v>33</v>
      </c>
      <c r="C52" s="2" t="s">
        <v>33</v>
      </c>
      <c r="D52" s="5"/>
      <c r="E52" s="6">
        <v>60000</v>
      </c>
      <c r="F52" s="6">
        <f>+Réalisations!P53</f>
        <v>5000</v>
      </c>
      <c r="G52" s="6">
        <f t="shared" si="0"/>
        <v>55000</v>
      </c>
    </row>
    <row r="53" spans="1:8" x14ac:dyDescent="0.35">
      <c r="A53" s="4">
        <v>49</v>
      </c>
      <c r="B53" s="4" t="s">
        <v>33</v>
      </c>
      <c r="C53" s="2" t="s">
        <v>33</v>
      </c>
      <c r="D53" s="5"/>
      <c r="E53" s="6">
        <v>100000</v>
      </c>
      <c r="F53" s="6">
        <f>+Réalisations!P54</f>
        <v>10000</v>
      </c>
      <c r="G53" s="6">
        <f t="shared" si="0"/>
        <v>90000</v>
      </c>
    </row>
    <row r="54" spans="1:8" x14ac:dyDescent="0.35">
      <c r="A54" s="4">
        <v>50</v>
      </c>
      <c r="B54" s="4" t="s">
        <v>506</v>
      </c>
      <c r="C54" s="22" t="s">
        <v>82</v>
      </c>
      <c r="D54" s="30" t="s">
        <v>83</v>
      </c>
      <c r="E54" s="25">
        <v>500000</v>
      </c>
      <c r="F54" s="6">
        <f>+Réalisations!P55</f>
        <v>500000</v>
      </c>
      <c r="G54" s="6">
        <f t="shared" si="0"/>
        <v>0</v>
      </c>
    </row>
    <row r="55" spans="1:8" x14ac:dyDescent="0.35">
      <c r="A55" s="4">
        <v>51</v>
      </c>
      <c r="B55" s="4" t="s">
        <v>505</v>
      </c>
      <c r="C55" s="22" t="s">
        <v>84</v>
      </c>
      <c r="D55" s="30" t="s">
        <v>85</v>
      </c>
      <c r="E55" s="25">
        <v>300000</v>
      </c>
      <c r="F55" s="6">
        <f>+Réalisations!P56</f>
        <v>0</v>
      </c>
      <c r="G55" s="6">
        <f t="shared" si="0"/>
        <v>300000</v>
      </c>
      <c r="H55" s="26" t="s">
        <v>104</v>
      </c>
    </row>
    <row r="56" spans="1:8" x14ac:dyDescent="0.35">
      <c r="A56" s="4">
        <v>52</v>
      </c>
      <c r="B56" s="4" t="s">
        <v>33</v>
      </c>
      <c r="C56" s="2" t="s">
        <v>33</v>
      </c>
      <c r="D56" s="5"/>
      <c r="E56" s="6">
        <v>50000</v>
      </c>
      <c r="F56" s="6">
        <f>+Réalisations!P57</f>
        <v>0</v>
      </c>
      <c r="G56" s="6">
        <f t="shared" si="0"/>
        <v>50000</v>
      </c>
    </row>
    <row r="57" spans="1:8" x14ac:dyDescent="0.35">
      <c r="A57" s="4">
        <v>53</v>
      </c>
      <c r="B57" s="4" t="s">
        <v>506</v>
      </c>
      <c r="C57" s="22" t="s">
        <v>86</v>
      </c>
      <c r="D57" s="30"/>
      <c r="E57" s="25">
        <v>12000</v>
      </c>
      <c r="F57" s="6">
        <f>+Réalisations!P58</f>
        <v>0</v>
      </c>
      <c r="G57" s="6">
        <f t="shared" si="0"/>
        <v>12000</v>
      </c>
    </row>
    <row r="58" spans="1:8" x14ac:dyDescent="0.35">
      <c r="A58" s="4">
        <v>54</v>
      </c>
      <c r="B58" s="4"/>
      <c r="C58" s="22" t="s">
        <v>87</v>
      </c>
      <c r="D58" s="30" t="s">
        <v>88</v>
      </c>
      <c r="E58" s="25">
        <v>504000</v>
      </c>
      <c r="F58" s="6">
        <f>+Réalisations!P59</f>
        <v>0</v>
      </c>
      <c r="G58" s="6">
        <f t="shared" si="0"/>
        <v>504000</v>
      </c>
    </row>
    <row r="59" spans="1:8" x14ac:dyDescent="0.35">
      <c r="A59" s="4">
        <v>55</v>
      </c>
      <c r="B59" s="4" t="s">
        <v>505</v>
      </c>
      <c r="C59" s="22" t="s">
        <v>89</v>
      </c>
      <c r="D59" s="30" t="s">
        <v>90</v>
      </c>
      <c r="E59" s="25">
        <v>20000</v>
      </c>
      <c r="F59" s="6">
        <f>+Réalisations!P60</f>
        <v>0</v>
      </c>
      <c r="G59" s="6">
        <f t="shared" si="0"/>
        <v>20000</v>
      </c>
    </row>
    <row r="60" spans="1:8" ht="29" customHeight="1" x14ac:dyDescent="0.35">
      <c r="A60" s="4">
        <v>56</v>
      </c>
      <c r="B60" s="4" t="s">
        <v>505</v>
      </c>
      <c r="C60" s="22" t="s">
        <v>91</v>
      </c>
      <c r="D60" s="30" t="s">
        <v>92</v>
      </c>
      <c r="E60" s="25">
        <v>100000</v>
      </c>
      <c r="F60" s="6">
        <f>+Réalisations!P61</f>
        <v>0</v>
      </c>
      <c r="G60" s="6">
        <f t="shared" si="0"/>
        <v>100000</v>
      </c>
    </row>
    <row r="61" spans="1:8" x14ac:dyDescent="0.35">
      <c r="A61" s="4">
        <v>57</v>
      </c>
      <c r="B61" s="4" t="s">
        <v>506</v>
      </c>
      <c r="C61" s="2" t="s">
        <v>93</v>
      </c>
      <c r="D61" s="5" t="s">
        <v>94</v>
      </c>
      <c r="E61" s="6">
        <v>100000</v>
      </c>
      <c r="F61" s="6">
        <f>+Réalisations!P62</f>
        <v>0</v>
      </c>
      <c r="G61" s="6">
        <f t="shared" si="0"/>
        <v>100000</v>
      </c>
    </row>
    <row r="62" spans="1:8" x14ac:dyDescent="0.35">
      <c r="A62" s="4">
        <v>58</v>
      </c>
      <c r="B62" s="4" t="s">
        <v>506</v>
      </c>
      <c r="C62" s="22" t="s">
        <v>95</v>
      </c>
      <c r="D62" s="30" t="s">
        <v>96</v>
      </c>
      <c r="E62" s="25">
        <v>12000</v>
      </c>
      <c r="F62" s="6">
        <f>+Réalisations!P63</f>
        <v>0</v>
      </c>
      <c r="G62" s="6">
        <f t="shared" si="0"/>
        <v>12000</v>
      </c>
    </row>
    <row r="63" spans="1:8" x14ac:dyDescent="0.35">
      <c r="A63" s="4">
        <v>59</v>
      </c>
      <c r="B63" s="4" t="s">
        <v>506</v>
      </c>
      <c r="C63" s="22" t="s">
        <v>97</v>
      </c>
      <c r="D63" s="30" t="s">
        <v>98</v>
      </c>
      <c r="E63" s="25">
        <v>50000</v>
      </c>
      <c r="F63" s="6">
        <f>+Réalisations!P64</f>
        <v>0</v>
      </c>
      <c r="G63" s="6">
        <f t="shared" si="0"/>
        <v>50000</v>
      </c>
    </row>
    <row r="64" spans="1:8" x14ac:dyDescent="0.35">
      <c r="A64" s="4">
        <v>60</v>
      </c>
      <c r="B64" s="4" t="s">
        <v>506</v>
      </c>
      <c r="C64" s="22" t="s">
        <v>870</v>
      </c>
      <c r="D64" s="22" t="s">
        <v>99</v>
      </c>
      <c r="E64" s="25">
        <v>500000</v>
      </c>
      <c r="F64" s="6">
        <f>+Réalisations!P65</f>
        <v>0</v>
      </c>
      <c r="G64" s="6">
        <f t="shared" si="0"/>
        <v>500000</v>
      </c>
    </row>
    <row r="65" spans="1:8" x14ac:dyDescent="0.35">
      <c r="A65" s="4">
        <v>61</v>
      </c>
      <c r="B65" s="4" t="s">
        <v>505</v>
      </c>
      <c r="C65" s="22" t="s">
        <v>738</v>
      </c>
      <c r="D65" s="22" t="s">
        <v>739</v>
      </c>
      <c r="E65" s="25">
        <f>250000+70000</f>
        <v>320000</v>
      </c>
      <c r="F65" s="6">
        <f>+Réalisations!P66</f>
        <v>0</v>
      </c>
      <c r="G65" s="6">
        <f t="shared" si="0"/>
        <v>320000</v>
      </c>
    </row>
    <row r="66" spans="1:8" x14ac:dyDescent="0.35">
      <c r="A66" s="4">
        <v>62</v>
      </c>
      <c r="B66" s="4" t="s">
        <v>506</v>
      </c>
      <c r="C66" s="2" t="s">
        <v>100</v>
      </c>
      <c r="D66" s="2" t="s">
        <v>101</v>
      </c>
      <c r="E66" s="6">
        <v>1000000</v>
      </c>
      <c r="F66" s="6">
        <f>+Réalisations!P67</f>
        <v>300000</v>
      </c>
      <c r="G66" s="6">
        <f t="shared" si="0"/>
        <v>700000</v>
      </c>
      <c r="H66" s="26" t="s">
        <v>866</v>
      </c>
    </row>
    <row r="67" spans="1:8" x14ac:dyDescent="0.35">
      <c r="A67" s="4">
        <v>63</v>
      </c>
      <c r="B67" s="4" t="s">
        <v>506</v>
      </c>
      <c r="C67" s="22" t="s">
        <v>102</v>
      </c>
      <c r="D67" s="22" t="s">
        <v>103</v>
      </c>
      <c r="E67" s="25">
        <v>100000</v>
      </c>
      <c r="F67" s="6">
        <f>+Réalisations!P68</f>
        <v>0</v>
      </c>
      <c r="G67" s="6">
        <f t="shared" si="0"/>
        <v>100000</v>
      </c>
    </row>
    <row r="68" spans="1:8" x14ac:dyDescent="0.35">
      <c r="A68" s="4">
        <v>64</v>
      </c>
      <c r="B68" s="4" t="s">
        <v>506</v>
      </c>
      <c r="C68" s="2" t="s">
        <v>105</v>
      </c>
      <c r="E68" s="6">
        <v>24000</v>
      </c>
      <c r="F68" s="6">
        <f>+Réalisations!P69</f>
        <v>0</v>
      </c>
      <c r="G68" s="6">
        <f t="shared" si="0"/>
        <v>24000</v>
      </c>
    </row>
    <row r="69" spans="1:8" ht="14.5" customHeight="1" x14ac:dyDescent="0.35">
      <c r="A69" s="4">
        <v>65</v>
      </c>
      <c r="B69" s="4" t="s">
        <v>506</v>
      </c>
      <c r="C69" s="22" t="s">
        <v>106</v>
      </c>
      <c r="D69" s="22" t="s">
        <v>107</v>
      </c>
      <c r="E69" s="25">
        <v>12000</v>
      </c>
      <c r="F69" s="6">
        <f>+Réalisations!P70</f>
        <v>0</v>
      </c>
      <c r="G69" s="6">
        <f t="shared" si="0"/>
        <v>12000</v>
      </c>
    </row>
    <row r="70" spans="1:8" x14ac:dyDescent="0.35">
      <c r="A70" s="4">
        <v>66</v>
      </c>
      <c r="B70" s="4" t="s">
        <v>505</v>
      </c>
      <c r="C70" s="2" t="s">
        <v>108</v>
      </c>
      <c r="D70" s="2" t="s">
        <v>109</v>
      </c>
      <c r="E70" s="6">
        <v>100000</v>
      </c>
      <c r="F70" s="6">
        <f>+Réalisations!P71</f>
        <v>0</v>
      </c>
      <c r="G70" s="6">
        <f t="shared" ref="G70:G133" si="1">E70-F70</f>
        <v>100000</v>
      </c>
    </row>
    <row r="71" spans="1:8" x14ac:dyDescent="0.35">
      <c r="A71" s="4">
        <v>67</v>
      </c>
      <c r="B71" s="4" t="s">
        <v>505</v>
      </c>
      <c r="C71" s="22" t="s">
        <v>110</v>
      </c>
      <c r="D71" s="22" t="s">
        <v>111</v>
      </c>
      <c r="E71" s="25">
        <v>60000</v>
      </c>
      <c r="F71" s="6">
        <f>+Réalisations!P72</f>
        <v>0</v>
      </c>
      <c r="G71" s="6">
        <f t="shared" si="1"/>
        <v>60000</v>
      </c>
    </row>
    <row r="72" spans="1:8" x14ac:dyDescent="0.35">
      <c r="A72" s="4">
        <v>68</v>
      </c>
      <c r="B72" s="4" t="s">
        <v>506</v>
      </c>
      <c r="C72" s="2" t="s">
        <v>112</v>
      </c>
      <c r="D72" s="2" t="s">
        <v>113</v>
      </c>
      <c r="E72" s="6">
        <v>30000</v>
      </c>
      <c r="F72" s="6">
        <f>+Réalisations!P73</f>
        <v>0</v>
      </c>
      <c r="G72" s="6">
        <f t="shared" si="1"/>
        <v>30000</v>
      </c>
    </row>
    <row r="73" spans="1:8" x14ac:dyDescent="0.35">
      <c r="A73" s="4">
        <v>69</v>
      </c>
      <c r="B73" s="4" t="s">
        <v>506</v>
      </c>
      <c r="C73" s="22" t="s">
        <v>114</v>
      </c>
      <c r="D73" s="22" t="s">
        <v>115</v>
      </c>
      <c r="E73" s="25">
        <v>300000</v>
      </c>
      <c r="F73" s="6">
        <f>+Réalisations!P74</f>
        <v>0</v>
      </c>
      <c r="G73" s="6">
        <f t="shared" si="1"/>
        <v>300000</v>
      </c>
    </row>
    <row r="74" spans="1:8" x14ac:dyDescent="0.35">
      <c r="A74" s="4">
        <v>70</v>
      </c>
      <c r="B74" s="4" t="s">
        <v>506</v>
      </c>
      <c r="C74" s="22" t="s">
        <v>116</v>
      </c>
      <c r="D74" s="22" t="s">
        <v>117</v>
      </c>
      <c r="E74" s="25">
        <v>60000</v>
      </c>
      <c r="F74" s="6">
        <f>+Réalisations!P75</f>
        <v>0</v>
      </c>
      <c r="G74" s="6">
        <f t="shared" si="1"/>
        <v>60000</v>
      </c>
    </row>
    <row r="75" spans="1:8" x14ac:dyDescent="0.35">
      <c r="A75" s="4">
        <v>71</v>
      </c>
      <c r="B75" s="4" t="s">
        <v>506</v>
      </c>
      <c r="C75" s="2" t="s">
        <v>118</v>
      </c>
      <c r="E75" s="6">
        <v>500000</v>
      </c>
      <c r="F75" s="6">
        <f>+Réalisations!P76</f>
        <v>0</v>
      </c>
      <c r="G75" s="6">
        <f t="shared" si="1"/>
        <v>500000</v>
      </c>
    </row>
    <row r="76" spans="1:8" x14ac:dyDescent="0.35">
      <c r="A76" s="4">
        <v>72</v>
      </c>
      <c r="B76" s="4" t="s">
        <v>506</v>
      </c>
      <c r="C76" s="22" t="s">
        <v>119</v>
      </c>
      <c r="D76" s="22" t="s">
        <v>120</v>
      </c>
      <c r="E76" s="25">
        <v>200000</v>
      </c>
      <c r="F76" s="6">
        <f>+Réalisations!P77</f>
        <v>0</v>
      </c>
      <c r="G76" s="6">
        <f t="shared" si="1"/>
        <v>200000</v>
      </c>
    </row>
    <row r="77" spans="1:8" x14ac:dyDescent="0.35">
      <c r="A77" s="4">
        <v>73</v>
      </c>
      <c r="B77" s="4" t="s">
        <v>505</v>
      </c>
      <c r="C77" s="22" t="s">
        <v>121</v>
      </c>
      <c r="D77" s="22" t="s">
        <v>122</v>
      </c>
      <c r="E77" s="25">
        <v>200000</v>
      </c>
      <c r="F77" s="6">
        <f>+Réalisations!P78</f>
        <v>0</v>
      </c>
      <c r="G77" s="6">
        <f t="shared" si="1"/>
        <v>200000</v>
      </c>
    </row>
    <row r="78" spans="1:8" x14ac:dyDescent="0.35">
      <c r="A78" s="4">
        <v>74</v>
      </c>
      <c r="B78" s="4" t="s">
        <v>506</v>
      </c>
      <c r="C78" s="22" t="s">
        <v>123</v>
      </c>
      <c r="D78" s="22" t="s">
        <v>124</v>
      </c>
      <c r="E78" s="25">
        <v>12000</v>
      </c>
      <c r="F78" s="6">
        <f>+Réalisations!P79</f>
        <v>0</v>
      </c>
      <c r="G78" s="6">
        <f t="shared" si="1"/>
        <v>12000</v>
      </c>
    </row>
    <row r="79" spans="1:8" x14ac:dyDescent="0.35">
      <c r="A79" s="4">
        <v>75</v>
      </c>
      <c r="B79" s="4" t="s">
        <v>505</v>
      </c>
      <c r="C79" s="22" t="s">
        <v>125</v>
      </c>
      <c r="D79" s="22" t="s">
        <v>126</v>
      </c>
      <c r="E79" s="25">
        <v>1000000</v>
      </c>
      <c r="F79" s="6">
        <f>+Réalisations!P80</f>
        <v>0</v>
      </c>
      <c r="G79" s="6">
        <f t="shared" si="1"/>
        <v>1000000</v>
      </c>
    </row>
    <row r="80" spans="1:8" x14ac:dyDescent="0.35">
      <c r="A80" s="4">
        <v>76</v>
      </c>
      <c r="B80" s="4" t="s">
        <v>506</v>
      </c>
      <c r="C80" s="2" t="s">
        <v>127</v>
      </c>
      <c r="D80" s="2" t="s">
        <v>128</v>
      </c>
      <c r="E80" s="6">
        <v>1000000</v>
      </c>
      <c r="F80" s="6">
        <f>+Réalisations!P81</f>
        <v>0</v>
      </c>
      <c r="G80" s="6">
        <f t="shared" si="1"/>
        <v>1000000</v>
      </c>
    </row>
    <row r="81" spans="1:7" x14ac:dyDescent="0.35">
      <c r="A81" s="4">
        <v>77</v>
      </c>
      <c r="B81" s="4" t="s">
        <v>505</v>
      </c>
      <c r="C81" s="22" t="s">
        <v>130</v>
      </c>
      <c r="D81" s="22" t="s">
        <v>129</v>
      </c>
      <c r="E81" s="25">
        <v>60000</v>
      </c>
      <c r="F81" s="6">
        <f>+Réalisations!P82</f>
        <v>25000</v>
      </c>
      <c r="G81" s="6">
        <f t="shared" si="1"/>
        <v>35000</v>
      </c>
    </row>
    <row r="82" spans="1:7" x14ac:dyDescent="0.35">
      <c r="A82" s="4">
        <v>78</v>
      </c>
      <c r="B82" s="4" t="s">
        <v>505</v>
      </c>
      <c r="C82" s="22" t="s">
        <v>131</v>
      </c>
      <c r="D82" s="22" t="s">
        <v>132</v>
      </c>
      <c r="E82" s="25">
        <v>100000</v>
      </c>
      <c r="F82" s="6">
        <f>+Réalisations!P83</f>
        <v>0</v>
      </c>
      <c r="G82" s="6">
        <f t="shared" si="1"/>
        <v>100000</v>
      </c>
    </row>
    <row r="83" spans="1:7" x14ac:dyDescent="0.35">
      <c r="A83" s="4">
        <v>79</v>
      </c>
      <c r="B83" s="4" t="s">
        <v>505</v>
      </c>
      <c r="C83" s="22" t="s">
        <v>133</v>
      </c>
      <c r="D83" s="22" t="s">
        <v>134</v>
      </c>
      <c r="E83" s="25">
        <v>24000</v>
      </c>
      <c r="F83" s="6">
        <f>+Réalisations!P84</f>
        <v>0</v>
      </c>
      <c r="G83" s="6">
        <f t="shared" si="1"/>
        <v>24000</v>
      </c>
    </row>
    <row r="84" spans="1:7" x14ac:dyDescent="0.35">
      <c r="A84" s="4">
        <v>80</v>
      </c>
      <c r="B84" s="4" t="s">
        <v>506</v>
      </c>
      <c r="C84" s="22" t="s">
        <v>135</v>
      </c>
      <c r="D84" s="22" t="s">
        <v>136</v>
      </c>
      <c r="E84" s="25">
        <v>30000</v>
      </c>
      <c r="F84" s="6">
        <f>+Réalisations!P85</f>
        <v>0</v>
      </c>
      <c r="G84" s="6">
        <f t="shared" si="1"/>
        <v>30000</v>
      </c>
    </row>
    <row r="85" spans="1:7" x14ac:dyDescent="0.35">
      <c r="A85" s="4">
        <v>81</v>
      </c>
      <c r="B85" s="4" t="s">
        <v>505</v>
      </c>
      <c r="C85" s="22" t="s">
        <v>137</v>
      </c>
      <c r="D85" s="22"/>
      <c r="E85" s="25">
        <v>250000</v>
      </c>
      <c r="F85" s="6">
        <f>+Réalisations!P86</f>
        <v>0</v>
      </c>
      <c r="G85" s="6">
        <f t="shared" si="1"/>
        <v>250000</v>
      </c>
    </row>
    <row r="86" spans="1:7" x14ac:dyDescent="0.35">
      <c r="A86" s="4">
        <v>82</v>
      </c>
      <c r="B86" s="4" t="s">
        <v>505</v>
      </c>
      <c r="C86" s="22" t="s">
        <v>138</v>
      </c>
      <c r="D86" s="22" t="s">
        <v>139</v>
      </c>
      <c r="E86" s="25">
        <v>60000</v>
      </c>
      <c r="F86" s="6">
        <f>+Réalisations!P87</f>
        <v>0</v>
      </c>
      <c r="G86" s="6">
        <f t="shared" si="1"/>
        <v>60000</v>
      </c>
    </row>
    <row r="87" spans="1:7" x14ac:dyDescent="0.35">
      <c r="A87" s="4">
        <v>83</v>
      </c>
      <c r="B87" s="4" t="s">
        <v>505</v>
      </c>
      <c r="C87" s="22" t="s">
        <v>140</v>
      </c>
      <c r="D87" s="22" t="s">
        <v>141</v>
      </c>
      <c r="E87" s="25">
        <v>100000</v>
      </c>
      <c r="F87" s="6">
        <f>+Réalisations!P88</f>
        <v>0</v>
      </c>
      <c r="G87" s="6">
        <f t="shared" si="1"/>
        <v>100000</v>
      </c>
    </row>
    <row r="88" spans="1:7" x14ac:dyDescent="0.35">
      <c r="A88" s="4">
        <v>84</v>
      </c>
      <c r="B88" s="4" t="s">
        <v>506</v>
      </c>
      <c r="C88" s="22" t="s">
        <v>142</v>
      </c>
      <c r="D88" s="22" t="s">
        <v>143</v>
      </c>
      <c r="E88" s="25">
        <v>250000</v>
      </c>
      <c r="F88" s="6">
        <f>+Réalisations!P89</f>
        <v>0</v>
      </c>
      <c r="G88" s="6">
        <f t="shared" si="1"/>
        <v>250000</v>
      </c>
    </row>
    <row r="89" spans="1:7" x14ac:dyDescent="0.35">
      <c r="A89" s="4">
        <v>85</v>
      </c>
      <c r="B89" s="4" t="s">
        <v>506</v>
      </c>
      <c r="C89" s="2" t="s">
        <v>144</v>
      </c>
      <c r="D89" s="2" t="s">
        <v>145</v>
      </c>
      <c r="E89" s="6">
        <v>12000</v>
      </c>
      <c r="F89" s="6">
        <f>+Réalisations!P90</f>
        <v>3000</v>
      </c>
      <c r="G89" s="6">
        <f t="shared" si="1"/>
        <v>9000</v>
      </c>
    </row>
    <row r="90" spans="1:7" x14ac:dyDescent="0.35">
      <c r="A90" s="4">
        <v>86</v>
      </c>
      <c r="B90" s="4" t="s">
        <v>506</v>
      </c>
      <c r="C90" s="22" t="s">
        <v>146</v>
      </c>
      <c r="D90" s="22" t="s">
        <v>147</v>
      </c>
      <c r="E90" s="25">
        <v>200000</v>
      </c>
      <c r="F90" s="6">
        <f>+Réalisations!P91</f>
        <v>0</v>
      </c>
      <c r="G90" s="6">
        <f t="shared" si="1"/>
        <v>200000</v>
      </c>
    </row>
    <row r="91" spans="1:7" x14ac:dyDescent="0.35">
      <c r="A91" s="4">
        <v>87</v>
      </c>
      <c r="B91" s="4"/>
      <c r="C91" s="2" t="s">
        <v>148</v>
      </c>
      <c r="E91" s="6">
        <v>250000</v>
      </c>
      <c r="F91" s="6">
        <f>+Réalisations!P92</f>
        <v>0</v>
      </c>
      <c r="G91" s="6">
        <f t="shared" si="1"/>
        <v>250000</v>
      </c>
    </row>
    <row r="92" spans="1:7" x14ac:dyDescent="0.35">
      <c r="A92" s="4">
        <v>88</v>
      </c>
      <c r="B92" s="4"/>
      <c r="C92" s="2" t="s">
        <v>149</v>
      </c>
      <c r="D92" s="2" t="s">
        <v>150</v>
      </c>
      <c r="E92" s="6">
        <v>12000</v>
      </c>
      <c r="F92" s="6">
        <f>+Réalisations!P93</f>
        <v>0</v>
      </c>
      <c r="G92" s="6">
        <f t="shared" si="1"/>
        <v>12000</v>
      </c>
    </row>
    <row r="93" spans="1:7" x14ac:dyDescent="0.35">
      <c r="A93" s="4">
        <v>89</v>
      </c>
      <c r="B93" s="4" t="s">
        <v>506</v>
      </c>
      <c r="C93" s="22" t="s">
        <v>151</v>
      </c>
      <c r="D93" s="22"/>
      <c r="E93" s="25">
        <v>5000</v>
      </c>
      <c r="F93" s="6">
        <f>+Réalisations!P94</f>
        <v>0</v>
      </c>
      <c r="G93" s="6">
        <f t="shared" si="1"/>
        <v>5000</v>
      </c>
    </row>
    <row r="94" spans="1:7" x14ac:dyDescent="0.35">
      <c r="A94" s="4">
        <v>90</v>
      </c>
      <c r="B94" s="4" t="s">
        <v>505</v>
      </c>
      <c r="C94" s="22" t="s">
        <v>152</v>
      </c>
      <c r="D94" s="22" t="s">
        <v>153</v>
      </c>
      <c r="E94" s="25">
        <v>100000</v>
      </c>
      <c r="F94" s="6">
        <f>+Réalisations!P95</f>
        <v>0</v>
      </c>
      <c r="G94" s="6">
        <f t="shared" si="1"/>
        <v>100000</v>
      </c>
    </row>
    <row r="95" spans="1:7" x14ac:dyDescent="0.35">
      <c r="A95" s="4">
        <v>91</v>
      </c>
      <c r="B95" s="4" t="s">
        <v>506</v>
      </c>
      <c r="C95" s="22" t="s">
        <v>154</v>
      </c>
      <c r="D95" s="22" t="s">
        <v>155</v>
      </c>
      <c r="E95" s="25">
        <v>30000</v>
      </c>
      <c r="F95" s="6">
        <f>+Réalisations!P96</f>
        <v>0</v>
      </c>
      <c r="G95" s="6">
        <f t="shared" si="1"/>
        <v>30000</v>
      </c>
    </row>
    <row r="96" spans="1:7" x14ac:dyDescent="0.35">
      <c r="A96" s="4">
        <v>92</v>
      </c>
      <c r="B96" s="4" t="s">
        <v>33</v>
      </c>
      <c r="C96" s="2" t="s">
        <v>33</v>
      </c>
      <c r="E96" s="6">
        <v>1154000</v>
      </c>
      <c r="F96" s="6">
        <f>+Réalisations!P97</f>
        <v>0</v>
      </c>
      <c r="G96" s="6">
        <f t="shared" si="1"/>
        <v>1154000</v>
      </c>
    </row>
    <row r="97" spans="1:8" x14ac:dyDescent="0.35">
      <c r="A97" s="4">
        <v>93</v>
      </c>
      <c r="B97" s="4" t="s">
        <v>505</v>
      </c>
      <c r="C97" s="22" t="s">
        <v>156</v>
      </c>
      <c r="D97" s="22" t="s">
        <v>157</v>
      </c>
      <c r="E97" s="25">
        <v>200000</v>
      </c>
      <c r="F97" s="6">
        <f>+Réalisations!P98</f>
        <v>0</v>
      </c>
      <c r="G97" s="6">
        <f t="shared" si="1"/>
        <v>200000</v>
      </c>
    </row>
    <row r="98" spans="1:8" x14ac:dyDescent="0.35">
      <c r="A98" s="4">
        <v>94</v>
      </c>
      <c r="B98" s="4" t="s">
        <v>506</v>
      </c>
      <c r="C98" s="22" t="s">
        <v>158</v>
      </c>
      <c r="D98" s="22" t="s">
        <v>159</v>
      </c>
      <c r="E98" s="25">
        <v>60000</v>
      </c>
      <c r="F98" s="6">
        <f>+Réalisations!P99</f>
        <v>10000</v>
      </c>
      <c r="G98" s="6">
        <f t="shared" si="1"/>
        <v>50000</v>
      </c>
    </row>
    <row r="99" spans="1:8" x14ac:dyDescent="0.35">
      <c r="A99" s="4">
        <v>95</v>
      </c>
      <c r="B99" s="4" t="s">
        <v>506</v>
      </c>
      <c r="C99" s="22" t="s">
        <v>160</v>
      </c>
      <c r="D99" s="22" t="s">
        <v>161</v>
      </c>
      <c r="E99" s="25">
        <v>5000</v>
      </c>
      <c r="F99" s="6">
        <f>+Réalisations!P100</f>
        <v>0</v>
      </c>
      <c r="G99" s="6">
        <f t="shared" si="1"/>
        <v>5000</v>
      </c>
    </row>
    <row r="100" spans="1:8" x14ac:dyDescent="0.35">
      <c r="A100" s="4">
        <v>96</v>
      </c>
      <c r="B100" s="4" t="s">
        <v>505</v>
      </c>
      <c r="C100" s="22" t="s">
        <v>685</v>
      </c>
      <c r="D100" s="22" t="s">
        <v>162</v>
      </c>
      <c r="E100" s="25">
        <v>560000</v>
      </c>
      <c r="F100" s="6">
        <f>+Réalisations!P101</f>
        <v>70000</v>
      </c>
      <c r="G100" s="6">
        <f t="shared" si="1"/>
        <v>490000</v>
      </c>
      <c r="H100" s="26" t="s">
        <v>686</v>
      </c>
    </row>
    <row r="101" spans="1:8" x14ac:dyDescent="0.35">
      <c r="A101" s="4">
        <v>97</v>
      </c>
      <c r="B101" s="4" t="s">
        <v>510</v>
      </c>
      <c r="C101" s="22" t="s">
        <v>511</v>
      </c>
      <c r="D101" s="22" t="s">
        <v>163</v>
      </c>
      <c r="E101" s="25">
        <f>2000000+20000000</f>
        <v>22000000</v>
      </c>
      <c r="F101" s="6">
        <f>+Réalisations!P102</f>
        <v>1750000</v>
      </c>
      <c r="G101" s="6">
        <f t="shared" si="1"/>
        <v>20250000</v>
      </c>
      <c r="H101" s="26" t="s">
        <v>751</v>
      </c>
    </row>
    <row r="102" spans="1:8" x14ac:dyDescent="0.35">
      <c r="A102" s="4">
        <v>98</v>
      </c>
      <c r="B102" s="4" t="s">
        <v>506</v>
      </c>
      <c r="C102" s="22" t="s">
        <v>164</v>
      </c>
      <c r="D102" s="22" t="s">
        <v>165</v>
      </c>
      <c r="E102" s="25">
        <v>100000</v>
      </c>
      <c r="F102" s="6">
        <f>+Réalisations!P103</f>
        <v>0</v>
      </c>
      <c r="G102" s="6">
        <f t="shared" si="1"/>
        <v>100000</v>
      </c>
    </row>
    <row r="103" spans="1:8" x14ac:dyDescent="0.35">
      <c r="A103" s="4">
        <v>99</v>
      </c>
      <c r="B103" s="4" t="s">
        <v>505</v>
      </c>
      <c r="C103" s="22" t="s">
        <v>166</v>
      </c>
      <c r="D103" s="22" t="s">
        <v>167</v>
      </c>
      <c r="E103" s="25">
        <v>30000</v>
      </c>
      <c r="F103" s="6">
        <f>+Réalisations!P104</f>
        <v>0</v>
      </c>
      <c r="G103" s="6">
        <f t="shared" si="1"/>
        <v>30000</v>
      </c>
    </row>
    <row r="104" spans="1:8" x14ac:dyDescent="0.35">
      <c r="A104" s="4">
        <v>100</v>
      </c>
      <c r="B104" s="4" t="s">
        <v>506</v>
      </c>
      <c r="C104" s="22" t="s">
        <v>168</v>
      </c>
      <c r="D104" s="22" t="s">
        <v>169</v>
      </c>
      <c r="E104" s="25">
        <v>100000</v>
      </c>
      <c r="F104" s="6">
        <f>+Réalisations!P105</f>
        <v>0</v>
      </c>
      <c r="G104" s="6">
        <f t="shared" si="1"/>
        <v>100000</v>
      </c>
    </row>
    <row r="105" spans="1:8" ht="14.5" customHeight="1" x14ac:dyDescent="0.35">
      <c r="A105" s="4">
        <v>101</v>
      </c>
      <c r="B105" s="4"/>
      <c r="C105" s="2" t="s">
        <v>170</v>
      </c>
      <c r="D105" s="2" t="s">
        <v>171</v>
      </c>
      <c r="E105" s="6">
        <v>30000</v>
      </c>
      <c r="F105" s="6">
        <f>+Réalisations!P106</f>
        <v>0</v>
      </c>
      <c r="G105" s="6">
        <f t="shared" si="1"/>
        <v>30000</v>
      </c>
    </row>
    <row r="106" spans="1:8" x14ac:dyDescent="0.35">
      <c r="A106" s="4">
        <v>102</v>
      </c>
      <c r="B106" s="4" t="s">
        <v>505</v>
      </c>
      <c r="C106" s="22" t="s">
        <v>172</v>
      </c>
      <c r="D106" s="22" t="s">
        <v>173</v>
      </c>
      <c r="E106" s="25">
        <v>60000</v>
      </c>
      <c r="F106" s="6">
        <f>+Réalisations!P107</f>
        <v>0</v>
      </c>
      <c r="G106" s="6">
        <f t="shared" si="1"/>
        <v>60000</v>
      </c>
    </row>
    <row r="107" spans="1:8" x14ac:dyDescent="0.35">
      <c r="A107" s="4">
        <v>103</v>
      </c>
      <c r="B107" s="4" t="s">
        <v>506</v>
      </c>
      <c r="C107" s="22" t="s">
        <v>174</v>
      </c>
      <c r="D107" s="22" t="s">
        <v>175</v>
      </c>
      <c r="E107" s="25">
        <v>60000</v>
      </c>
      <c r="F107" s="6">
        <f>+Réalisations!P108</f>
        <v>0</v>
      </c>
      <c r="G107" s="6">
        <f t="shared" si="1"/>
        <v>60000</v>
      </c>
    </row>
    <row r="108" spans="1:8" x14ac:dyDescent="0.35">
      <c r="A108" s="4">
        <v>104</v>
      </c>
      <c r="B108" s="4" t="s">
        <v>506</v>
      </c>
      <c r="C108" s="22" t="s">
        <v>176</v>
      </c>
      <c r="D108" s="22" t="s">
        <v>177</v>
      </c>
      <c r="E108" s="25">
        <v>100000</v>
      </c>
      <c r="F108" s="6">
        <f>+Réalisations!P109</f>
        <v>0</v>
      </c>
      <c r="G108" s="6">
        <f t="shared" si="1"/>
        <v>100000</v>
      </c>
    </row>
    <row r="109" spans="1:8" x14ac:dyDescent="0.35">
      <c r="A109" s="4">
        <v>105</v>
      </c>
      <c r="B109" s="4" t="s">
        <v>506</v>
      </c>
      <c r="C109" s="2" t="s">
        <v>178</v>
      </c>
      <c r="D109" s="2" t="s">
        <v>179</v>
      </c>
      <c r="E109" s="6">
        <v>50000</v>
      </c>
      <c r="F109" s="6">
        <f>+Réalisations!P110</f>
        <v>22000</v>
      </c>
      <c r="G109" s="6">
        <f t="shared" si="1"/>
        <v>28000</v>
      </c>
    </row>
    <row r="110" spans="1:8" x14ac:dyDescent="0.35">
      <c r="A110" s="4">
        <v>106</v>
      </c>
      <c r="B110" s="4" t="s">
        <v>33</v>
      </c>
      <c r="C110" s="2" t="s">
        <v>33</v>
      </c>
      <c r="E110" s="6">
        <v>12000</v>
      </c>
      <c r="F110" s="6">
        <f>+Réalisations!P111</f>
        <v>1500</v>
      </c>
      <c r="G110" s="6">
        <f t="shared" si="1"/>
        <v>10500</v>
      </c>
    </row>
    <row r="111" spans="1:8" x14ac:dyDescent="0.35">
      <c r="A111" s="4">
        <v>107</v>
      </c>
      <c r="B111" s="4" t="s">
        <v>506</v>
      </c>
      <c r="C111" s="22" t="s">
        <v>180</v>
      </c>
      <c r="D111" s="22" t="s">
        <v>181</v>
      </c>
      <c r="E111" s="25">
        <v>60000</v>
      </c>
      <c r="F111" s="6">
        <f>+Réalisations!P112</f>
        <v>0</v>
      </c>
      <c r="G111" s="6">
        <f t="shared" si="1"/>
        <v>60000</v>
      </c>
    </row>
    <row r="112" spans="1:8" x14ac:dyDescent="0.35">
      <c r="A112" s="4">
        <v>108</v>
      </c>
      <c r="B112" s="4" t="s">
        <v>506</v>
      </c>
      <c r="C112" s="2" t="s">
        <v>182</v>
      </c>
      <c r="D112" s="2" t="s">
        <v>183</v>
      </c>
      <c r="E112" s="6">
        <v>40000</v>
      </c>
      <c r="F112" s="6">
        <f>+Réalisations!P113</f>
        <v>0</v>
      </c>
      <c r="G112" s="6">
        <f t="shared" si="1"/>
        <v>40000</v>
      </c>
    </row>
    <row r="113" spans="1:8" x14ac:dyDescent="0.35">
      <c r="A113" s="4">
        <v>109</v>
      </c>
      <c r="B113" s="4" t="s">
        <v>505</v>
      </c>
      <c r="C113" s="2" t="s">
        <v>184</v>
      </c>
      <c r="D113" s="2" t="s">
        <v>185</v>
      </c>
      <c r="E113" s="6">
        <v>10000</v>
      </c>
      <c r="F113" s="6">
        <f>+Réalisations!P114</f>
        <v>0</v>
      </c>
      <c r="G113" s="6">
        <f t="shared" si="1"/>
        <v>10000</v>
      </c>
    </row>
    <row r="114" spans="1:8" x14ac:dyDescent="0.35">
      <c r="A114" s="4">
        <v>110</v>
      </c>
      <c r="B114" s="4" t="s">
        <v>510</v>
      </c>
      <c r="C114" s="2" t="s">
        <v>512</v>
      </c>
      <c r="D114" s="2" t="s">
        <v>186</v>
      </c>
      <c r="E114" s="6">
        <v>500000</v>
      </c>
      <c r="F114" s="6">
        <f>+Réalisations!P115</f>
        <v>0</v>
      </c>
      <c r="G114" s="6">
        <f t="shared" si="1"/>
        <v>500000</v>
      </c>
    </row>
    <row r="115" spans="1:8" x14ac:dyDescent="0.35">
      <c r="A115" s="4">
        <v>111</v>
      </c>
      <c r="B115" s="4" t="s">
        <v>506</v>
      </c>
      <c r="C115" s="22" t="s">
        <v>187</v>
      </c>
      <c r="D115" s="22" t="s">
        <v>188</v>
      </c>
      <c r="E115" s="25">
        <v>100000</v>
      </c>
      <c r="F115" s="6">
        <f>+Réalisations!P116</f>
        <v>0</v>
      </c>
      <c r="G115" s="6">
        <f t="shared" si="1"/>
        <v>100000</v>
      </c>
    </row>
    <row r="116" spans="1:8" x14ac:dyDescent="0.35">
      <c r="A116" s="4">
        <v>112</v>
      </c>
      <c r="B116" s="4" t="s">
        <v>506</v>
      </c>
      <c r="C116" s="2" t="s">
        <v>189</v>
      </c>
      <c r="E116" s="6">
        <v>12000</v>
      </c>
      <c r="F116" s="6">
        <f>+Réalisations!P117</f>
        <v>0</v>
      </c>
      <c r="G116" s="6">
        <f t="shared" si="1"/>
        <v>12000</v>
      </c>
    </row>
    <row r="117" spans="1:8" x14ac:dyDescent="0.35">
      <c r="A117" s="4">
        <v>113</v>
      </c>
      <c r="B117" s="4" t="s">
        <v>33</v>
      </c>
      <c r="C117" s="2" t="s">
        <v>33</v>
      </c>
      <c r="D117" s="2" t="s">
        <v>190</v>
      </c>
      <c r="E117" s="6">
        <v>20000</v>
      </c>
      <c r="F117" s="6">
        <f>+Réalisations!P118</f>
        <v>20000</v>
      </c>
      <c r="G117" s="6">
        <f t="shared" si="1"/>
        <v>0</v>
      </c>
    </row>
    <row r="118" spans="1:8" x14ac:dyDescent="0.35">
      <c r="A118" s="4">
        <v>114</v>
      </c>
      <c r="B118" s="4" t="s">
        <v>506</v>
      </c>
      <c r="C118" s="2" t="s">
        <v>191</v>
      </c>
      <c r="D118" s="2" t="s">
        <v>192</v>
      </c>
      <c r="E118" s="6">
        <v>500000</v>
      </c>
      <c r="F118" s="6">
        <f>+Réalisations!P119</f>
        <v>265000</v>
      </c>
      <c r="G118" s="6">
        <f t="shared" si="1"/>
        <v>235000</v>
      </c>
    </row>
    <row r="119" spans="1:8" x14ac:dyDescent="0.35">
      <c r="A119" s="4">
        <v>115</v>
      </c>
      <c r="B119" s="4" t="s">
        <v>33</v>
      </c>
      <c r="C119" s="2" t="s">
        <v>33</v>
      </c>
      <c r="E119" s="6">
        <v>5000</v>
      </c>
      <c r="F119" s="6">
        <f>+Réalisations!P120</f>
        <v>0</v>
      </c>
      <c r="G119" s="6">
        <f t="shared" si="1"/>
        <v>5000</v>
      </c>
    </row>
    <row r="120" spans="1:8" x14ac:dyDescent="0.35">
      <c r="A120" s="4">
        <v>116</v>
      </c>
      <c r="B120" s="4" t="s">
        <v>506</v>
      </c>
      <c r="C120" s="22" t="s">
        <v>193</v>
      </c>
      <c r="D120" s="22" t="s">
        <v>194</v>
      </c>
      <c r="E120" s="25">
        <v>500000</v>
      </c>
      <c r="F120" s="6">
        <f>+Réalisations!P121</f>
        <v>500000</v>
      </c>
      <c r="G120" s="6">
        <f t="shared" si="1"/>
        <v>0</v>
      </c>
    </row>
    <row r="121" spans="1:8" x14ac:dyDescent="0.35">
      <c r="A121" s="4">
        <v>117</v>
      </c>
      <c r="B121" s="4" t="s">
        <v>505</v>
      </c>
      <c r="C121" s="22" t="s">
        <v>195</v>
      </c>
      <c r="D121" s="22" t="s">
        <v>196</v>
      </c>
      <c r="E121" s="25">
        <v>100000</v>
      </c>
      <c r="F121" s="6">
        <f>+Réalisations!P122</f>
        <v>0</v>
      </c>
      <c r="G121" s="6">
        <f t="shared" si="1"/>
        <v>100000</v>
      </c>
    </row>
    <row r="122" spans="1:8" x14ac:dyDescent="0.35">
      <c r="A122" s="4">
        <v>118</v>
      </c>
      <c r="B122" s="4" t="s">
        <v>506</v>
      </c>
      <c r="C122" s="22" t="s">
        <v>197</v>
      </c>
      <c r="D122" s="22" t="s">
        <v>198</v>
      </c>
      <c r="E122" s="25">
        <v>10000</v>
      </c>
      <c r="F122" s="6">
        <f>+Réalisations!P123</f>
        <v>15000</v>
      </c>
      <c r="G122" s="6">
        <f t="shared" si="1"/>
        <v>-5000</v>
      </c>
    </row>
    <row r="123" spans="1:8" x14ac:dyDescent="0.35">
      <c r="A123" s="4">
        <v>119</v>
      </c>
      <c r="B123" s="4" t="s">
        <v>506</v>
      </c>
      <c r="C123" s="2" t="s">
        <v>513</v>
      </c>
      <c r="D123" s="2" t="s">
        <v>199</v>
      </c>
      <c r="E123" s="6">
        <v>1000000</v>
      </c>
      <c r="F123" s="6">
        <f>+Réalisations!P124</f>
        <v>1000000</v>
      </c>
      <c r="G123" s="6">
        <f t="shared" si="1"/>
        <v>0</v>
      </c>
    </row>
    <row r="124" spans="1:8" x14ac:dyDescent="0.35">
      <c r="A124" s="4">
        <v>120</v>
      </c>
      <c r="B124" s="4" t="s">
        <v>506</v>
      </c>
      <c r="C124" s="2" t="s">
        <v>200</v>
      </c>
      <c r="D124" s="2" t="s">
        <v>201</v>
      </c>
      <c r="E124" s="6">
        <v>30000</v>
      </c>
      <c r="F124" s="6">
        <f>+Réalisations!P125</f>
        <v>0</v>
      </c>
      <c r="G124" s="6">
        <f t="shared" si="1"/>
        <v>30000</v>
      </c>
    </row>
    <row r="125" spans="1:8" ht="14.5" customHeight="1" x14ac:dyDescent="0.35">
      <c r="A125" s="4">
        <v>121</v>
      </c>
      <c r="B125" s="4" t="s">
        <v>506</v>
      </c>
      <c r="C125" s="22" t="s">
        <v>202</v>
      </c>
      <c r="D125" s="22" t="s">
        <v>203</v>
      </c>
      <c r="E125" s="25">
        <v>100000</v>
      </c>
      <c r="F125" s="6">
        <f>+Réalisations!P126</f>
        <v>0</v>
      </c>
      <c r="G125" s="6">
        <f t="shared" si="1"/>
        <v>100000</v>
      </c>
    </row>
    <row r="126" spans="1:8" x14ac:dyDescent="0.35">
      <c r="A126" s="4">
        <v>122</v>
      </c>
      <c r="B126" s="4" t="s">
        <v>506</v>
      </c>
      <c r="C126" s="2" t="s">
        <v>204</v>
      </c>
      <c r="D126" s="2" t="s">
        <v>205</v>
      </c>
      <c r="E126" s="6">
        <v>12000</v>
      </c>
      <c r="F126" s="6">
        <f>+Réalisations!P127</f>
        <v>0</v>
      </c>
      <c r="G126" s="6">
        <f t="shared" si="1"/>
        <v>12000</v>
      </c>
    </row>
    <row r="127" spans="1:8" x14ac:dyDescent="0.35">
      <c r="A127" s="4">
        <v>123</v>
      </c>
      <c r="B127" s="4" t="s">
        <v>505</v>
      </c>
      <c r="C127" s="2" t="s">
        <v>206</v>
      </c>
      <c r="D127" s="2" t="s">
        <v>207</v>
      </c>
      <c r="E127" s="6">
        <v>200000</v>
      </c>
      <c r="F127" s="6">
        <f>+Réalisations!P128</f>
        <v>0</v>
      </c>
      <c r="G127" s="6">
        <f t="shared" si="1"/>
        <v>200000</v>
      </c>
    </row>
    <row r="128" spans="1:8" x14ac:dyDescent="0.35">
      <c r="A128" s="4">
        <v>124</v>
      </c>
      <c r="B128" s="4" t="s">
        <v>510</v>
      </c>
      <c r="C128" s="22" t="s">
        <v>648</v>
      </c>
      <c r="D128" s="22" t="s">
        <v>649</v>
      </c>
      <c r="E128" s="25">
        <v>360000</v>
      </c>
      <c r="F128" s="6">
        <f>+Réalisations!P129</f>
        <v>60000</v>
      </c>
      <c r="G128" s="6">
        <f t="shared" si="1"/>
        <v>300000</v>
      </c>
      <c r="H128" s="26" t="s">
        <v>650</v>
      </c>
    </row>
    <row r="129" spans="1:7" x14ac:dyDescent="0.35">
      <c r="A129" s="4">
        <v>125</v>
      </c>
      <c r="B129" s="4" t="s">
        <v>506</v>
      </c>
      <c r="C129" s="2" t="s">
        <v>208</v>
      </c>
      <c r="D129" s="2" t="s">
        <v>209</v>
      </c>
      <c r="E129" s="6">
        <v>500000</v>
      </c>
      <c r="F129" s="6">
        <f>+Réalisations!P130</f>
        <v>0</v>
      </c>
      <c r="G129" s="6">
        <f t="shared" si="1"/>
        <v>500000</v>
      </c>
    </row>
    <row r="130" spans="1:7" x14ac:dyDescent="0.35">
      <c r="A130" s="4">
        <v>126</v>
      </c>
      <c r="B130" s="4" t="s">
        <v>505</v>
      </c>
      <c r="C130" s="2" t="s">
        <v>210</v>
      </c>
      <c r="D130" s="2" t="s">
        <v>211</v>
      </c>
      <c r="E130" s="6">
        <v>500000</v>
      </c>
      <c r="F130" s="6">
        <f>+Réalisations!P131</f>
        <v>500000</v>
      </c>
      <c r="G130" s="6">
        <f t="shared" si="1"/>
        <v>0</v>
      </c>
    </row>
    <row r="131" spans="1:7" x14ac:dyDescent="0.35">
      <c r="A131" s="4">
        <v>127</v>
      </c>
      <c r="B131" s="4" t="s">
        <v>505</v>
      </c>
      <c r="C131" s="2" t="s">
        <v>212</v>
      </c>
      <c r="D131" s="2" t="s">
        <v>213</v>
      </c>
      <c r="E131" s="6">
        <v>64000</v>
      </c>
      <c r="F131" s="6">
        <f>+Réalisations!P132</f>
        <v>0</v>
      </c>
      <c r="G131" s="6">
        <f t="shared" si="1"/>
        <v>64000</v>
      </c>
    </row>
    <row r="132" spans="1:7" x14ac:dyDescent="0.35">
      <c r="A132" s="4">
        <v>128</v>
      </c>
      <c r="B132" s="4" t="s">
        <v>506</v>
      </c>
      <c r="C132" s="22" t="s">
        <v>214</v>
      </c>
      <c r="D132" s="22" t="s">
        <v>215</v>
      </c>
      <c r="E132" s="25">
        <v>120000</v>
      </c>
      <c r="F132" s="6">
        <f>+Réalisations!P133</f>
        <v>0</v>
      </c>
      <c r="G132" s="6">
        <f t="shared" si="1"/>
        <v>120000</v>
      </c>
    </row>
    <row r="133" spans="1:7" x14ac:dyDescent="0.35">
      <c r="A133" s="4">
        <v>129</v>
      </c>
      <c r="B133" s="4" t="s">
        <v>506</v>
      </c>
      <c r="C133" s="2" t="s">
        <v>216</v>
      </c>
      <c r="D133" s="2" t="s">
        <v>217</v>
      </c>
      <c r="E133" s="6">
        <v>12000</v>
      </c>
      <c r="F133" s="6">
        <f>+Réalisations!P134</f>
        <v>0</v>
      </c>
      <c r="G133" s="6">
        <f t="shared" si="1"/>
        <v>12000</v>
      </c>
    </row>
    <row r="134" spans="1:7" x14ac:dyDescent="0.35">
      <c r="A134" s="4">
        <v>130</v>
      </c>
      <c r="B134" s="4" t="s">
        <v>506</v>
      </c>
      <c r="C134" s="2" t="s">
        <v>218</v>
      </c>
      <c r="D134" s="2" t="s">
        <v>219</v>
      </c>
      <c r="E134" s="6">
        <v>200000</v>
      </c>
      <c r="F134" s="6">
        <f>+Réalisations!P135</f>
        <v>0</v>
      </c>
      <c r="G134" s="6">
        <f t="shared" ref="G134:G197" si="2">E134-F134</f>
        <v>200000</v>
      </c>
    </row>
    <row r="135" spans="1:7" x14ac:dyDescent="0.35">
      <c r="A135" s="4">
        <v>131</v>
      </c>
      <c r="B135" s="4" t="s">
        <v>506</v>
      </c>
      <c r="C135" s="22" t="s">
        <v>220</v>
      </c>
      <c r="D135" s="22" t="s">
        <v>221</v>
      </c>
      <c r="E135" s="25">
        <v>200000</v>
      </c>
      <c r="F135" s="6">
        <f>+Réalisations!P136</f>
        <v>0</v>
      </c>
      <c r="G135" s="6">
        <f t="shared" si="2"/>
        <v>200000</v>
      </c>
    </row>
    <row r="136" spans="1:7" x14ac:dyDescent="0.35">
      <c r="A136" s="4">
        <v>132</v>
      </c>
      <c r="B136" s="4" t="s">
        <v>505</v>
      </c>
      <c r="C136" s="2" t="s">
        <v>222</v>
      </c>
      <c r="D136" s="2" t="s">
        <v>223</v>
      </c>
      <c r="E136" s="6">
        <v>45000</v>
      </c>
      <c r="F136" s="6">
        <f>+Réalisations!P137</f>
        <v>45000</v>
      </c>
      <c r="G136" s="6">
        <f t="shared" si="2"/>
        <v>0</v>
      </c>
    </row>
    <row r="137" spans="1:7" x14ac:dyDescent="0.35">
      <c r="A137" s="4">
        <v>133</v>
      </c>
      <c r="B137" s="4"/>
      <c r="C137" s="22" t="s">
        <v>224</v>
      </c>
      <c r="D137" s="22" t="s">
        <v>225</v>
      </c>
      <c r="E137" s="25">
        <v>30000</v>
      </c>
      <c r="F137" s="6">
        <f>+Réalisations!P138</f>
        <v>0</v>
      </c>
      <c r="G137" s="6">
        <f t="shared" si="2"/>
        <v>30000</v>
      </c>
    </row>
    <row r="138" spans="1:7" x14ac:dyDescent="0.35">
      <c r="A138" s="4">
        <v>134</v>
      </c>
      <c r="B138" s="4" t="s">
        <v>505</v>
      </c>
      <c r="C138" s="22" t="s">
        <v>226</v>
      </c>
      <c r="D138" s="22" t="s">
        <v>227</v>
      </c>
      <c r="E138" s="25">
        <v>150000</v>
      </c>
      <c r="F138" s="6">
        <f>+Réalisations!P139</f>
        <v>0</v>
      </c>
      <c r="G138" s="6">
        <f t="shared" si="2"/>
        <v>150000</v>
      </c>
    </row>
    <row r="139" spans="1:7" ht="14.5" customHeight="1" x14ac:dyDescent="0.35">
      <c r="A139" s="4">
        <v>135</v>
      </c>
      <c r="B139" s="4" t="s">
        <v>506</v>
      </c>
      <c r="C139" s="2" t="s">
        <v>228</v>
      </c>
      <c r="D139" s="2" t="s">
        <v>229</v>
      </c>
      <c r="E139" s="6">
        <v>60000</v>
      </c>
      <c r="F139" s="6">
        <f>+Réalisations!P140</f>
        <v>0</v>
      </c>
      <c r="G139" s="6">
        <f t="shared" si="2"/>
        <v>60000</v>
      </c>
    </row>
    <row r="140" spans="1:7" x14ac:dyDescent="0.35">
      <c r="A140" s="4">
        <v>136</v>
      </c>
      <c r="B140" s="4" t="s">
        <v>33</v>
      </c>
      <c r="C140" s="2" t="s">
        <v>33</v>
      </c>
      <c r="E140" s="6">
        <v>850000</v>
      </c>
      <c r="F140" s="6">
        <f>+Réalisations!P141</f>
        <v>0</v>
      </c>
      <c r="G140" s="6">
        <f t="shared" si="2"/>
        <v>850000</v>
      </c>
    </row>
    <row r="141" spans="1:7" x14ac:dyDescent="0.35">
      <c r="A141" s="4">
        <v>137</v>
      </c>
      <c r="B141" s="4" t="s">
        <v>505</v>
      </c>
      <c r="C141" s="2" t="s">
        <v>230</v>
      </c>
      <c r="D141" s="2" t="s">
        <v>231</v>
      </c>
      <c r="E141" s="6">
        <v>100000</v>
      </c>
      <c r="F141" s="6">
        <f>+Réalisations!P142</f>
        <v>0</v>
      </c>
      <c r="G141" s="6">
        <f t="shared" si="2"/>
        <v>100000</v>
      </c>
    </row>
    <row r="142" spans="1:7" x14ac:dyDescent="0.35">
      <c r="A142" s="4">
        <v>138</v>
      </c>
      <c r="B142" s="4" t="s">
        <v>505</v>
      </c>
      <c r="C142" s="22" t="s">
        <v>232</v>
      </c>
      <c r="D142" s="22" t="s">
        <v>233</v>
      </c>
      <c r="E142" s="25">
        <v>250000</v>
      </c>
      <c r="F142" s="6">
        <f>+Réalisations!P143</f>
        <v>0</v>
      </c>
      <c r="G142" s="6">
        <f t="shared" si="2"/>
        <v>250000</v>
      </c>
    </row>
    <row r="143" spans="1:7" x14ac:dyDescent="0.35">
      <c r="A143" s="4">
        <v>139</v>
      </c>
      <c r="B143" s="4" t="s">
        <v>510</v>
      </c>
      <c r="C143" s="2" t="s">
        <v>514</v>
      </c>
      <c r="D143" s="2" t="s">
        <v>234</v>
      </c>
      <c r="E143" s="6">
        <v>100000</v>
      </c>
      <c r="F143" s="6">
        <f>+Réalisations!P144</f>
        <v>0</v>
      </c>
      <c r="G143" s="6">
        <f t="shared" si="2"/>
        <v>100000</v>
      </c>
    </row>
    <row r="144" spans="1:7" ht="14.5" customHeight="1" x14ac:dyDescent="0.35">
      <c r="A144" s="4">
        <v>140</v>
      </c>
      <c r="B144" s="4" t="s">
        <v>505</v>
      </c>
      <c r="C144" s="2" t="s">
        <v>235</v>
      </c>
      <c r="D144" s="2" t="s">
        <v>236</v>
      </c>
      <c r="E144" s="6">
        <v>12000</v>
      </c>
      <c r="F144" s="6">
        <f>+Réalisations!P145</f>
        <v>0</v>
      </c>
      <c r="G144" s="6">
        <f t="shared" si="2"/>
        <v>12000</v>
      </c>
    </row>
    <row r="145" spans="1:7" x14ac:dyDescent="0.35">
      <c r="A145" s="4">
        <v>141</v>
      </c>
      <c r="B145" s="4" t="s">
        <v>33</v>
      </c>
      <c r="C145" s="2" t="s">
        <v>33</v>
      </c>
      <c r="E145" s="6">
        <v>300000</v>
      </c>
      <c r="F145" s="6">
        <f>+Réalisations!P146</f>
        <v>0</v>
      </c>
      <c r="G145" s="6">
        <f t="shared" si="2"/>
        <v>300000</v>
      </c>
    </row>
    <row r="146" spans="1:7" x14ac:dyDescent="0.35">
      <c r="A146" s="4">
        <v>142</v>
      </c>
      <c r="B146" s="4" t="s">
        <v>515</v>
      </c>
      <c r="C146" s="22" t="s">
        <v>237</v>
      </c>
      <c r="D146" s="22" t="s">
        <v>238</v>
      </c>
      <c r="E146" s="25">
        <v>100000</v>
      </c>
      <c r="F146" s="6">
        <f>+Réalisations!P147</f>
        <v>0</v>
      </c>
      <c r="G146" s="6">
        <f t="shared" si="2"/>
        <v>100000</v>
      </c>
    </row>
    <row r="147" spans="1:7" x14ac:dyDescent="0.35">
      <c r="A147" s="4">
        <v>143</v>
      </c>
      <c r="B147" s="4" t="s">
        <v>506</v>
      </c>
      <c r="C147" s="22" t="s">
        <v>239</v>
      </c>
      <c r="D147" s="25"/>
      <c r="E147" s="25">
        <v>500000</v>
      </c>
      <c r="F147" s="6">
        <f>+Réalisations!P148</f>
        <v>100000</v>
      </c>
      <c r="G147" s="6">
        <f t="shared" si="2"/>
        <v>400000</v>
      </c>
    </row>
    <row r="148" spans="1:7" x14ac:dyDescent="0.35">
      <c r="A148" s="4">
        <v>144</v>
      </c>
      <c r="B148" s="4" t="s">
        <v>506</v>
      </c>
      <c r="C148" s="22" t="s">
        <v>240</v>
      </c>
      <c r="D148" s="22" t="s">
        <v>241</v>
      </c>
      <c r="E148" s="25">
        <v>500000</v>
      </c>
      <c r="F148" s="6">
        <f>+Réalisations!P149</f>
        <v>250000</v>
      </c>
      <c r="G148" s="6">
        <f t="shared" si="2"/>
        <v>250000</v>
      </c>
    </row>
    <row r="149" spans="1:7" x14ac:dyDescent="0.35">
      <c r="A149" s="4">
        <v>145</v>
      </c>
      <c r="B149" s="4" t="s">
        <v>510</v>
      </c>
      <c r="C149" s="22" t="s">
        <v>516</v>
      </c>
      <c r="D149" s="22" t="s">
        <v>242</v>
      </c>
      <c r="E149" s="25">
        <v>90000</v>
      </c>
      <c r="F149" s="6">
        <f>+Réalisations!P150</f>
        <v>0</v>
      </c>
      <c r="G149" s="6">
        <f t="shared" si="2"/>
        <v>90000</v>
      </c>
    </row>
    <row r="150" spans="1:7" x14ac:dyDescent="0.35">
      <c r="A150" s="4">
        <v>146</v>
      </c>
      <c r="B150" s="4" t="s">
        <v>33</v>
      </c>
      <c r="C150" s="2" t="s">
        <v>33</v>
      </c>
      <c r="E150" s="6">
        <v>100000</v>
      </c>
      <c r="F150" s="6">
        <f>+Réalisations!P151</f>
        <v>0</v>
      </c>
      <c r="G150" s="6">
        <f t="shared" si="2"/>
        <v>100000</v>
      </c>
    </row>
    <row r="151" spans="1:7" x14ac:dyDescent="0.35">
      <c r="A151" s="4">
        <v>147</v>
      </c>
      <c r="B151" s="4" t="s">
        <v>505</v>
      </c>
      <c r="C151" s="22" t="s">
        <v>243</v>
      </c>
      <c r="D151" s="22" t="s">
        <v>244</v>
      </c>
      <c r="E151" s="25">
        <v>60000</v>
      </c>
      <c r="F151" s="6">
        <f>+Réalisations!P152</f>
        <v>40000</v>
      </c>
      <c r="G151" s="6">
        <f t="shared" si="2"/>
        <v>20000</v>
      </c>
    </row>
    <row r="152" spans="1:7" x14ac:dyDescent="0.35">
      <c r="A152" s="4">
        <v>148</v>
      </c>
      <c r="B152" s="4" t="s">
        <v>506</v>
      </c>
      <c r="C152" s="22" t="s">
        <v>245</v>
      </c>
      <c r="D152" s="22" t="s">
        <v>246</v>
      </c>
      <c r="E152" s="25">
        <v>30000</v>
      </c>
      <c r="F152" s="6">
        <f>+Réalisations!P153</f>
        <v>0</v>
      </c>
      <c r="G152" s="6">
        <f t="shared" si="2"/>
        <v>30000</v>
      </c>
    </row>
    <row r="153" spans="1:7" x14ac:dyDescent="0.35">
      <c r="A153" s="4">
        <v>149</v>
      </c>
      <c r="B153" s="4" t="s">
        <v>506</v>
      </c>
      <c r="C153" s="22" t="s">
        <v>247</v>
      </c>
      <c r="D153" s="22" t="s">
        <v>248</v>
      </c>
      <c r="E153" s="25">
        <v>500000</v>
      </c>
      <c r="F153" s="6">
        <f>+Réalisations!P154</f>
        <v>0</v>
      </c>
      <c r="G153" s="6">
        <f t="shared" si="2"/>
        <v>500000</v>
      </c>
    </row>
    <row r="154" spans="1:7" ht="14.5" customHeight="1" x14ac:dyDescent="0.35">
      <c r="A154" s="4">
        <v>150</v>
      </c>
      <c r="B154" s="4" t="s">
        <v>506</v>
      </c>
      <c r="C154" s="22" t="s">
        <v>249</v>
      </c>
      <c r="D154" s="22" t="s">
        <v>250</v>
      </c>
      <c r="E154" s="25">
        <v>100000</v>
      </c>
      <c r="F154" s="6">
        <f>+Réalisations!P155</f>
        <v>0</v>
      </c>
      <c r="G154" s="6">
        <f t="shared" si="2"/>
        <v>100000</v>
      </c>
    </row>
    <row r="155" spans="1:7" x14ac:dyDescent="0.35">
      <c r="A155" s="4">
        <v>151</v>
      </c>
      <c r="B155" s="4" t="s">
        <v>505</v>
      </c>
      <c r="C155" s="2" t="s">
        <v>251</v>
      </c>
      <c r="D155" s="2" t="s">
        <v>252</v>
      </c>
      <c r="E155" s="6">
        <v>360000</v>
      </c>
      <c r="F155" s="6">
        <f>+Réalisations!P156</f>
        <v>0</v>
      </c>
      <c r="G155" s="6">
        <f t="shared" si="2"/>
        <v>360000</v>
      </c>
    </row>
    <row r="156" spans="1:7" x14ac:dyDescent="0.35">
      <c r="A156" s="4">
        <v>152</v>
      </c>
      <c r="B156" s="4" t="s">
        <v>505</v>
      </c>
      <c r="C156" s="22" t="s">
        <v>253</v>
      </c>
      <c r="D156" s="22" t="s">
        <v>254</v>
      </c>
      <c r="E156" s="25">
        <v>500000</v>
      </c>
      <c r="F156" s="6">
        <f>+Réalisations!P157</f>
        <v>0</v>
      </c>
      <c r="G156" s="6">
        <f t="shared" si="2"/>
        <v>500000</v>
      </c>
    </row>
    <row r="157" spans="1:7" x14ac:dyDescent="0.35">
      <c r="A157" s="4">
        <v>153</v>
      </c>
      <c r="B157" s="4" t="s">
        <v>515</v>
      </c>
      <c r="C157" s="22" t="s">
        <v>255</v>
      </c>
      <c r="D157" s="22" t="s">
        <v>256</v>
      </c>
      <c r="E157" s="25">
        <v>1000000</v>
      </c>
      <c r="F157" s="6">
        <f>+Réalisations!P158</f>
        <v>0</v>
      </c>
      <c r="G157" s="6">
        <f t="shared" si="2"/>
        <v>1000000</v>
      </c>
    </row>
    <row r="158" spans="1:7" x14ac:dyDescent="0.35">
      <c r="A158" s="4">
        <v>154</v>
      </c>
      <c r="B158" s="4" t="s">
        <v>517</v>
      </c>
      <c r="C158" s="22" t="s">
        <v>518</v>
      </c>
      <c r="D158" s="22" t="s">
        <v>644</v>
      </c>
      <c r="E158" s="25">
        <v>3000000</v>
      </c>
      <c r="F158" s="6">
        <f>+Réalisations!P159</f>
        <v>1000000</v>
      </c>
      <c r="G158" s="6">
        <f t="shared" si="2"/>
        <v>2000000</v>
      </c>
    </row>
    <row r="159" spans="1:7" x14ac:dyDescent="0.35">
      <c r="A159" s="4">
        <v>155</v>
      </c>
      <c r="B159" s="4" t="s">
        <v>505</v>
      </c>
      <c r="C159" s="2" t="s">
        <v>257</v>
      </c>
      <c r="D159" s="2" t="s">
        <v>258</v>
      </c>
      <c r="E159" s="6">
        <v>12000</v>
      </c>
      <c r="F159" s="6">
        <f>+Réalisations!P160</f>
        <v>0</v>
      </c>
      <c r="G159" s="6">
        <f t="shared" si="2"/>
        <v>12000</v>
      </c>
    </row>
    <row r="160" spans="1:7" x14ac:dyDescent="0.35">
      <c r="A160" s="4">
        <v>156</v>
      </c>
      <c r="B160" s="4" t="s">
        <v>506</v>
      </c>
      <c r="C160" s="22" t="s">
        <v>259</v>
      </c>
      <c r="D160" s="22"/>
      <c r="E160" s="25">
        <v>100000</v>
      </c>
      <c r="F160" s="6">
        <f>+Réalisations!P161</f>
        <v>0</v>
      </c>
      <c r="G160" s="6">
        <f t="shared" si="2"/>
        <v>100000</v>
      </c>
    </row>
    <row r="161" spans="1:8" x14ac:dyDescent="0.35">
      <c r="A161" s="4">
        <v>157</v>
      </c>
      <c r="B161" s="4" t="s">
        <v>506</v>
      </c>
      <c r="C161" s="22" t="s">
        <v>260</v>
      </c>
      <c r="D161" s="22" t="s">
        <v>261</v>
      </c>
      <c r="E161" s="25">
        <v>24000</v>
      </c>
      <c r="F161" s="6">
        <f>+Réalisations!P162</f>
        <v>0</v>
      </c>
      <c r="G161" s="6">
        <f t="shared" si="2"/>
        <v>24000</v>
      </c>
    </row>
    <row r="162" spans="1:8" x14ac:dyDescent="0.35">
      <c r="A162" s="4">
        <v>158</v>
      </c>
      <c r="B162" s="4" t="s">
        <v>505</v>
      </c>
      <c r="C162" s="22" t="s">
        <v>262</v>
      </c>
      <c r="D162" s="22" t="s">
        <v>263</v>
      </c>
      <c r="E162" s="25">
        <v>200000</v>
      </c>
      <c r="F162" s="6">
        <f>+Réalisations!P163</f>
        <v>0</v>
      </c>
      <c r="G162" s="6">
        <f t="shared" si="2"/>
        <v>200000</v>
      </c>
    </row>
    <row r="163" spans="1:8" ht="14.5" customHeight="1" x14ac:dyDescent="0.35">
      <c r="A163" s="4">
        <v>159</v>
      </c>
      <c r="B163" s="4" t="s">
        <v>506</v>
      </c>
      <c r="C163" s="2" t="s">
        <v>264</v>
      </c>
      <c r="D163" s="2" t="s">
        <v>265</v>
      </c>
      <c r="E163" s="6">
        <v>30000</v>
      </c>
      <c r="F163" s="6">
        <f>+Réalisations!P164</f>
        <v>0</v>
      </c>
      <c r="G163" s="6">
        <f t="shared" si="2"/>
        <v>30000</v>
      </c>
    </row>
    <row r="164" spans="1:8" x14ac:dyDescent="0.35">
      <c r="A164" s="4">
        <v>160</v>
      </c>
      <c r="B164" s="4"/>
      <c r="C164" s="2" t="s">
        <v>266</v>
      </c>
      <c r="D164" s="2" t="s">
        <v>267</v>
      </c>
      <c r="E164" s="6">
        <v>10000</v>
      </c>
      <c r="F164" s="6">
        <f>+Réalisations!P165</f>
        <v>10000</v>
      </c>
      <c r="G164" s="6">
        <f t="shared" si="2"/>
        <v>0</v>
      </c>
    </row>
    <row r="165" spans="1:8" x14ac:dyDescent="0.35">
      <c r="A165" s="4">
        <v>161</v>
      </c>
      <c r="B165" s="4" t="s">
        <v>505</v>
      </c>
      <c r="C165" s="22" t="s">
        <v>628</v>
      </c>
      <c r="D165" s="22" t="s">
        <v>629</v>
      </c>
      <c r="E165" s="25">
        <v>512000</v>
      </c>
      <c r="F165" s="6">
        <f>+Réalisations!P166</f>
        <v>12000</v>
      </c>
      <c r="G165" s="6">
        <f t="shared" si="2"/>
        <v>500000</v>
      </c>
      <c r="H165" s="26" t="s">
        <v>630</v>
      </c>
    </row>
    <row r="166" spans="1:8" x14ac:dyDescent="0.35">
      <c r="A166" s="4">
        <v>162</v>
      </c>
      <c r="B166" s="4" t="s">
        <v>505</v>
      </c>
      <c r="C166" s="2" t="s">
        <v>268</v>
      </c>
      <c r="D166" s="2" t="s">
        <v>269</v>
      </c>
      <c r="E166" s="6">
        <v>300000</v>
      </c>
      <c r="F166" s="6">
        <f>+Réalisations!P167</f>
        <v>0</v>
      </c>
      <c r="G166" s="6">
        <f t="shared" si="2"/>
        <v>300000</v>
      </c>
    </row>
    <row r="167" spans="1:8" x14ac:dyDescent="0.35">
      <c r="A167" s="4">
        <v>163</v>
      </c>
      <c r="B167" s="4"/>
      <c r="C167" s="22" t="s">
        <v>270</v>
      </c>
      <c r="D167" s="22" t="s">
        <v>271</v>
      </c>
      <c r="E167" s="25">
        <v>30000</v>
      </c>
      <c r="F167" s="6">
        <f>+Réalisations!P168</f>
        <v>0</v>
      </c>
      <c r="G167" s="6">
        <f t="shared" si="2"/>
        <v>30000</v>
      </c>
    </row>
    <row r="168" spans="1:8" x14ac:dyDescent="0.35">
      <c r="A168" s="4">
        <v>164</v>
      </c>
      <c r="B168" s="4" t="s">
        <v>506</v>
      </c>
      <c r="C168" s="2" t="s">
        <v>272</v>
      </c>
      <c r="D168" s="2" t="s">
        <v>273</v>
      </c>
      <c r="E168" s="6">
        <v>12000</v>
      </c>
      <c r="F168" s="6">
        <f>+Réalisations!P169</f>
        <v>0</v>
      </c>
      <c r="G168" s="6">
        <f t="shared" si="2"/>
        <v>12000</v>
      </c>
    </row>
    <row r="169" spans="1:8" x14ac:dyDescent="0.35">
      <c r="A169" s="4">
        <v>165</v>
      </c>
      <c r="B169" s="4" t="s">
        <v>505</v>
      </c>
      <c r="C169" s="22" t="s">
        <v>274</v>
      </c>
      <c r="D169" s="22" t="s">
        <v>275</v>
      </c>
      <c r="E169" s="25">
        <v>12000</v>
      </c>
      <c r="F169" s="6">
        <f>+Réalisations!P170</f>
        <v>0</v>
      </c>
      <c r="G169" s="6">
        <f t="shared" si="2"/>
        <v>12000</v>
      </c>
    </row>
    <row r="170" spans="1:8" x14ac:dyDescent="0.35">
      <c r="A170" s="4">
        <v>166</v>
      </c>
      <c r="B170" s="4" t="s">
        <v>505</v>
      </c>
      <c r="C170" s="22" t="s">
        <v>276</v>
      </c>
      <c r="D170" s="22" t="s">
        <v>277</v>
      </c>
      <c r="E170" s="25">
        <v>100000</v>
      </c>
      <c r="F170" s="6">
        <f>+Réalisations!P171</f>
        <v>0</v>
      </c>
      <c r="G170" s="6">
        <f t="shared" si="2"/>
        <v>100000</v>
      </c>
    </row>
    <row r="171" spans="1:8" x14ac:dyDescent="0.35">
      <c r="A171" s="4">
        <v>167</v>
      </c>
      <c r="B171" s="4"/>
      <c r="C171" s="22" t="s">
        <v>278</v>
      </c>
      <c r="D171" s="22" t="s">
        <v>279</v>
      </c>
      <c r="E171" s="25">
        <v>60000</v>
      </c>
      <c r="F171" s="6">
        <f>+Réalisations!P172</f>
        <v>0</v>
      </c>
      <c r="G171" s="6">
        <f t="shared" si="2"/>
        <v>60000</v>
      </c>
    </row>
    <row r="172" spans="1:8" x14ac:dyDescent="0.35">
      <c r="A172" s="4">
        <v>168</v>
      </c>
      <c r="B172" s="4" t="s">
        <v>33</v>
      </c>
      <c r="C172" s="2" t="s">
        <v>33</v>
      </c>
      <c r="E172" s="6">
        <v>112500</v>
      </c>
      <c r="F172" s="6">
        <f>+Réalisations!P173</f>
        <v>112500</v>
      </c>
      <c r="G172" s="6">
        <f t="shared" si="2"/>
        <v>0</v>
      </c>
    </row>
    <row r="173" spans="1:8" x14ac:dyDescent="0.35">
      <c r="A173" s="4">
        <v>169</v>
      </c>
      <c r="B173" s="4" t="s">
        <v>505</v>
      </c>
      <c r="C173" s="11" t="s">
        <v>280</v>
      </c>
      <c r="D173" s="11" t="s">
        <v>281</v>
      </c>
      <c r="E173" s="12">
        <v>60000</v>
      </c>
      <c r="F173" s="6">
        <f>+Réalisations!P174</f>
        <v>0</v>
      </c>
      <c r="G173" s="6">
        <f t="shared" si="2"/>
        <v>60000</v>
      </c>
    </row>
    <row r="174" spans="1:8" x14ac:dyDescent="0.35">
      <c r="A174" s="4">
        <v>170</v>
      </c>
      <c r="B174" s="4" t="s">
        <v>505</v>
      </c>
      <c r="C174" s="11" t="s">
        <v>282</v>
      </c>
      <c r="D174" s="11" t="s">
        <v>283</v>
      </c>
      <c r="E174" s="12">
        <v>500000</v>
      </c>
      <c r="F174" s="6">
        <f>+Réalisations!P175</f>
        <v>150000</v>
      </c>
      <c r="G174" s="6">
        <f t="shared" si="2"/>
        <v>350000</v>
      </c>
    </row>
    <row r="175" spans="1:8" x14ac:dyDescent="0.35">
      <c r="A175" s="4">
        <v>171</v>
      </c>
      <c r="B175" s="4" t="s">
        <v>506</v>
      </c>
      <c r="C175" s="11" t="s">
        <v>284</v>
      </c>
      <c r="D175" s="11" t="s">
        <v>285</v>
      </c>
      <c r="E175" s="12">
        <f>2500*12</f>
        <v>30000</v>
      </c>
      <c r="F175" s="6">
        <f>+Réalisations!P176</f>
        <v>0</v>
      </c>
      <c r="G175" s="6">
        <f t="shared" si="2"/>
        <v>30000</v>
      </c>
    </row>
    <row r="176" spans="1:8" x14ac:dyDescent="0.35">
      <c r="A176" s="4">
        <v>172</v>
      </c>
      <c r="B176" s="4"/>
      <c r="C176" s="11"/>
      <c r="D176" s="11" t="s">
        <v>286</v>
      </c>
      <c r="E176" s="12">
        <v>10000</v>
      </c>
      <c r="F176" s="6">
        <f>+Réalisations!P177</f>
        <v>0</v>
      </c>
      <c r="G176" s="6">
        <f t="shared" si="2"/>
        <v>10000</v>
      </c>
    </row>
    <row r="177" spans="1:7" x14ac:dyDescent="0.35">
      <c r="A177" s="4">
        <v>173</v>
      </c>
      <c r="B177" s="4" t="s">
        <v>505</v>
      </c>
      <c r="C177" s="11" t="s">
        <v>287</v>
      </c>
      <c r="D177" s="11" t="s">
        <v>288</v>
      </c>
      <c r="E177" s="12">
        <v>200000</v>
      </c>
      <c r="F177" s="6">
        <f>+Réalisations!P178</f>
        <v>0</v>
      </c>
      <c r="G177" s="6">
        <f t="shared" si="2"/>
        <v>200000</v>
      </c>
    </row>
    <row r="178" spans="1:7" x14ac:dyDescent="0.35">
      <c r="A178" s="4">
        <v>174</v>
      </c>
      <c r="B178" s="4" t="s">
        <v>515</v>
      </c>
      <c r="C178" s="11" t="s">
        <v>289</v>
      </c>
      <c r="D178" s="11"/>
      <c r="E178" s="12">
        <v>3000000</v>
      </c>
      <c r="F178" s="6">
        <f>+Réalisations!P179</f>
        <v>0</v>
      </c>
      <c r="G178" s="6">
        <f t="shared" si="2"/>
        <v>3000000</v>
      </c>
    </row>
    <row r="179" spans="1:7" x14ac:dyDescent="0.35">
      <c r="A179" s="4">
        <v>175</v>
      </c>
      <c r="B179" s="4" t="s">
        <v>505</v>
      </c>
      <c r="C179" s="11" t="s">
        <v>290</v>
      </c>
      <c r="D179" s="11" t="s">
        <v>291</v>
      </c>
      <c r="E179" s="12">
        <v>50000</v>
      </c>
      <c r="F179" s="6">
        <f>+Réalisations!P180</f>
        <v>0</v>
      </c>
      <c r="G179" s="6">
        <f t="shared" si="2"/>
        <v>50000</v>
      </c>
    </row>
    <row r="180" spans="1:7" x14ac:dyDescent="0.35">
      <c r="A180" s="4">
        <v>176</v>
      </c>
      <c r="B180" s="4"/>
      <c r="C180" s="11" t="s">
        <v>292</v>
      </c>
      <c r="D180" s="11" t="s">
        <v>293</v>
      </c>
      <c r="E180" s="12">
        <v>1500000</v>
      </c>
      <c r="F180" s="6">
        <f>+Réalisations!P181</f>
        <v>0</v>
      </c>
      <c r="G180" s="6">
        <f t="shared" si="2"/>
        <v>1500000</v>
      </c>
    </row>
    <row r="181" spans="1:7" x14ac:dyDescent="0.35">
      <c r="A181" s="4">
        <v>177</v>
      </c>
      <c r="B181" s="4" t="s">
        <v>505</v>
      </c>
      <c r="C181" s="11" t="s">
        <v>294</v>
      </c>
      <c r="D181" s="11" t="s">
        <v>295</v>
      </c>
      <c r="E181" s="12">
        <v>60000</v>
      </c>
      <c r="F181" s="6">
        <f>+Réalisations!P182</f>
        <v>0</v>
      </c>
      <c r="G181" s="6">
        <f t="shared" si="2"/>
        <v>60000</v>
      </c>
    </row>
    <row r="182" spans="1:7" ht="39" x14ac:dyDescent="0.35">
      <c r="A182" s="4">
        <v>178</v>
      </c>
      <c r="B182" s="4"/>
      <c r="C182" s="21" t="s">
        <v>296</v>
      </c>
      <c r="D182" s="13" t="s">
        <v>297</v>
      </c>
      <c r="E182" s="12">
        <v>240000</v>
      </c>
      <c r="F182" s="6">
        <f>+Réalisations!P183</f>
        <v>0</v>
      </c>
      <c r="G182" s="6">
        <f t="shared" si="2"/>
        <v>240000</v>
      </c>
    </row>
    <row r="183" spans="1:7" x14ac:dyDescent="0.35">
      <c r="A183" s="4">
        <v>179</v>
      </c>
      <c r="B183" s="4" t="s">
        <v>505</v>
      </c>
      <c r="C183" s="11" t="s">
        <v>298</v>
      </c>
      <c r="D183" s="11" t="s">
        <v>299</v>
      </c>
      <c r="E183" s="12">
        <v>500000</v>
      </c>
      <c r="F183" s="6">
        <f>+Réalisations!P184</f>
        <v>0</v>
      </c>
      <c r="G183" s="6">
        <f t="shared" si="2"/>
        <v>500000</v>
      </c>
    </row>
    <row r="184" spans="1:7" x14ac:dyDescent="0.35">
      <c r="A184" s="4">
        <v>180</v>
      </c>
      <c r="B184" s="4" t="s">
        <v>506</v>
      </c>
      <c r="C184" s="11" t="s">
        <v>300</v>
      </c>
      <c r="D184" s="11" t="s">
        <v>301</v>
      </c>
      <c r="E184" s="12">
        <v>1000000</v>
      </c>
      <c r="F184" s="6">
        <f>+Réalisations!P185</f>
        <v>600000</v>
      </c>
      <c r="G184" s="6">
        <f t="shared" si="2"/>
        <v>400000</v>
      </c>
    </row>
    <row r="185" spans="1:7" x14ac:dyDescent="0.35">
      <c r="A185" s="4">
        <v>181</v>
      </c>
      <c r="B185" s="4" t="s">
        <v>505</v>
      </c>
      <c r="C185" s="11" t="s">
        <v>302</v>
      </c>
      <c r="D185" s="11" t="s">
        <v>303</v>
      </c>
      <c r="E185" s="12">
        <v>2000000</v>
      </c>
      <c r="F185" s="6">
        <f>+Réalisations!P186</f>
        <v>0</v>
      </c>
      <c r="G185" s="6">
        <f t="shared" si="2"/>
        <v>2000000</v>
      </c>
    </row>
    <row r="186" spans="1:7" ht="14.5" customHeight="1" x14ac:dyDescent="0.35">
      <c r="A186" s="4">
        <v>182</v>
      </c>
      <c r="B186" s="4" t="s">
        <v>506</v>
      </c>
      <c r="C186" s="11" t="s">
        <v>304</v>
      </c>
      <c r="D186" s="11" t="s">
        <v>305</v>
      </c>
      <c r="E186" s="12">
        <v>30000</v>
      </c>
      <c r="F186" s="6">
        <f>+Réalisations!P187</f>
        <v>0</v>
      </c>
      <c r="G186" s="6">
        <f t="shared" si="2"/>
        <v>30000</v>
      </c>
    </row>
    <row r="187" spans="1:7" ht="14.5" customHeight="1" x14ac:dyDescent="0.35">
      <c r="A187" s="4">
        <v>183</v>
      </c>
      <c r="B187" s="4" t="s">
        <v>506</v>
      </c>
      <c r="C187" s="11" t="s">
        <v>306</v>
      </c>
      <c r="D187" s="11" t="s">
        <v>307</v>
      </c>
      <c r="E187" s="12">
        <v>30000</v>
      </c>
      <c r="F187" s="6">
        <f>+Réalisations!P188</f>
        <v>0</v>
      </c>
      <c r="G187" s="6">
        <f t="shared" si="2"/>
        <v>30000</v>
      </c>
    </row>
    <row r="188" spans="1:7" ht="14.5" customHeight="1" x14ac:dyDescent="0.35">
      <c r="A188" s="4">
        <v>184</v>
      </c>
      <c r="B188" s="4" t="s">
        <v>505</v>
      </c>
      <c r="C188" s="11" t="s">
        <v>308</v>
      </c>
      <c r="D188" s="11" t="s">
        <v>309</v>
      </c>
      <c r="E188" s="12">
        <v>100000</v>
      </c>
      <c r="F188" s="6">
        <f>+Réalisations!P189</f>
        <v>0</v>
      </c>
      <c r="G188" s="6">
        <f t="shared" si="2"/>
        <v>100000</v>
      </c>
    </row>
    <row r="189" spans="1:7" ht="14.5" customHeight="1" x14ac:dyDescent="0.35">
      <c r="A189" s="4">
        <v>185</v>
      </c>
      <c r="B189" s="4" t="s">
        <v>505</v>
      </c>
      <c r="C189" s="11" t="s">
        <v>310</v>
      </c>
      <c r="D189" s="11" t="s">
        <v>311</v>
      </c>
      <c r="E189" s="12">
        <v>0</v>
      </c>
      <c r="F189" s="6">
        <f>+Réalisations!P190</f>
        <v>0</v>
      </c>
      <c r="G189" s="6">
        <f t="shared" si="2"/>
        <v>0</v>
      </c>
    </row>
    <row r="190" spans="1:7" x14ac:dyDescent="0.35">
      <c r="A190" s="4">
        <v>186</v>
      </c>
      <c r="B190" s="4"/>
      <c r="C190" s="11" t="s">
        <v>312</v>
      </c>
      <c r="D190" s="11" t="s">
        <v>313</v>
      </c>
      <c r="E190" s="12">
        <v>30000</v>
      </c>
      <c r="F190" s="6">
        <f>+Réalisations!P191</f>
        <v>0</v>
      </c>
      <c r="G190" s="6">
        <f t="shared" si="2"/>
        <v>30000</v>
      </c>
    </row>
    <row r="191" spans="1:7" ht="14.5" customHeight="1" x14ac:dyDescent="0.3">
      <c r="A191" s="4">
        <v>187</v>
      </c>
      <c r="B191" s="4" t="s">
        <v>506</v>
      </c>
      <c r="C191" s="14" t="s">
        <v>519</v>
      </c>
      <c r="D191" s="15" t="s">
        <v>314</v>
      </c>
      <c r="E191" s="12">
        <v>1000000</v>
      </c>
      <c r="F191" s="6">
        <f>+Réalisations!P192</f>
        <v>0</v>
      </c>
      <c r="G191" s="6">
        <f t="shared" si="2"/>
        <v>1000000</v>
      </c>
    </row>
    <row r="192" spans="1:7" x14ac:dyDescent="0.35">
      <c r="A192" s="4">
        <v>188</v>
      </c>
      <c r="B192" s="4" t="s">
        <v>506</v>
      </c>
      <c r="C192" s="11" t="s">
        <v>315</v>
      </c>
      <c r="D192" s="11" t="s">
        <v>316</v>
      </c>
      <c r="E192" s="12">
        <v>100000</v>
      </c>
      <c r="F192" s="6">
        <f>+Réalisations!P193</f>
        <v>20000</v>
      </c>
      <c r="G192" s="6">
        <f t="shared" si="2"/>
        <v>80000</v>
      </c>
    </row>
    <row r="193" spans="1:7" x14ac:dyDescent="0.35">
      <c r="A193" s="4">
        <v>189</v>
      </c>
      <c r="B193" s="4" t="s">
        <v>506</v>
      </c>
      <c r="C193" s="11" t="s">
        <v>317</v>
      </c>
      <c r="D193" s="11" t="s">
        <v>318</v>
      </c>
      <c r="E193" s="12">
        <v>60000</v>
      </c>
      <c r="F193" s="6">
        <f>+Réalisations!P194</f>
        <v>60000</v>
      </c>
      <c r="G193" s="6">
        <f t="shared" si="2"/>
        <v>0</v>
      </c>
    </row>
    <row r="194" spans="1:7" x14ac:dyDescent="0.35">
      <c r="A194" s="4">
        <v>190</v>
      </c>
      <c r="B194" s="4" t="s">
        <v>506</v>
      </c>
      <c r="C194" s="11" t="s">
        <v>319</v>
      </c>
      <c r="D194" s="11" t="s">
        <v>320</v>
      </c>
      <c r="E194" s="12">
        <v>12000</v>
      </c>
      <c r="F194" s="6">
        <f>+Réalisations!P195</f>
        <v>0</v>
      </c>
      <c r="G194" s="6">
        <f t="shared" si="2"/>
        <v>12000</v>
      </c>
    </row>
    <row r="195" spans="1:7" x14ac:dyDescent="0.35">
      <c r="A195" s="4">
        <v>191</v>
      </c>
      <c r="B195" s="4" t="s">
        <v>506</v>
      </c>
      <c r="C195" s="11" t="s">
        <v>520</v>
      </c>
      <c r="D195" s="11" t="s">
        <v>321</v>
      </c>
      <c r="E195" s="12">
        <v>250000</v>
      </c>
      <c r="F195" s="6">
        <f>+Réalisations!P196</f>
        <v>0</v>
      </c>
      <c r="G195" s="6">
        <f t="shared" si="2"/>
        <v>250000</v>
      </c>
    </row>
    <row r="196" spans="1:7" x14ac:dyDescent="0.35">
      <c r="A196" s="4">
        <v>192</v>
      </c>
      <c r="B196" s="4" t="s">
        <v>506</v>
      </c>
      <c r="C196" s="11" t="s">
        <v>521</v>
      </c>
      <c r="D196" s="11" t="s">
        <v>322</v>
      </c>
      <c r="E196" s="12">
        <v>500000</v>
      </c>
      <c r="F196" s="6">
        <f>+Réalisations!P197</f>
        <v>0</v>
      </c>
      <c r="G196" s="6">
        <f t="shared" si="2"/>
        <v>500000</v>
      </c>
    </row>
    <row r="197" spans="1:7" x14ac:dyDescent="0.35">
      <c r="A197" s="4">
        <v>193</v>
      </c>
      <c r="B197" s="4" t="s">
        <v>506</v>
      </c>
      <c r="C197" s="11" t="s">
        <v>522</v>
      </c>
      <c r="D197" s="11" t="s">
        <v>323</v>
      </c>
      <c r="E197" s="12">
        <v>120000</v>
      </c>
      <c r="F197" s="6">
        <f>+Réalisations!P198</f>
        <v>0</v>
      </c>
      <c r="G197" s="6">
        <f t="shared" si="2"/>
        <v>120000</v>
      </c>
    </row>
    <row r="198" spans="1:7" x14ac:dyDescent="0.35">
      <c r="A198" s="4">
        <v>194</v>
      </c>
      <c r="B198" s="4" t="s">
        <v>505</v>
      </c>
      <c r="C198" s="11" t="s">
        <v>667</v>
      </c>
      <c r="D198" s="11" t="s">
        <v>668</v>
      </c>
      <c r="E198" s="12">
        <v>350000</v>
      </c>
      <c r="F198" s="6">
        <f>+Réalisations!P199</f>
        <v>0</v>
      </c>
      <c r="G198" s="6">
        <f t="shared" ref="G198:G261" si="3">E198-F198</f>
        <v>350000</v>
      </c>
    </row>
    <row r="199" spans="1:7" ht="26" x14ac:dyDescent="0.35">
      <c r="A199" s="4">
        <v>195</v>
      </c>
      <c r="B199" s="4" t="s">
        <v>505</v>
      </c>
      <c r="C199" s="11" t="s">
        <v>324</v>
      </c>
      <c r="D199" s="13" t="s">
        <v>325</v>
      </c>
      <c r="E199" s="12">
        <v>60000</v>
      </c>
      <c r="F199" s="6">
        <f>+Réalisations!P200</f>
        <v>0</v>
      </c>
      <c r="G199" s="6">
        <f t="shared" si="3"/>
        <v>60000</v>
      </c>
    </row>
    <row r="200" spans="1:7" x14ac:dyDescent="0.35">
      <c r="A200" s="4">
        <v>196</v>
      </c>
      <c r="B200" s="4" t="s">
        <v>506</v>
      </c>
      <c r="C200" s="11" t="s">
        <v>326</v>
      </c>
      <c r="D200" s="11" t="s">
        <v>327</v>
      </c>
      <c r="E200" s="12">
        <v>12000</v>
      </c>
      <c r="F200" s="6">
        <f>+Réalisations!P201</f>
        <v>0</v>
      </c>
      <c r="G200" s="6">
        <f t="shared" si="3"/>
        <v>12000</v>
      </c>
    </row>
    <row r="201" spans="1:7" x14ac:dyDescent="0.35">
      <c r="A201" s="4">
        <v>197</v>
      </c>
      <c r="B201" s="4" t="s">
        <v>506</v>
      </c>
      <c r="C201" s="11" t="s">
        <v>328</v>
      </c>
      <c r="D201" s="11"/>
      <c r="E201" s="12">
        <v>30000</v>
      </c>
      <c r="F201" s="6">
        <f>+Réalisations!P202</f>
        <v>0</v>
      </c>
      <c r="G201" s="6">
        <f t="shared" si="3"/>
        <v>30000</v>
      </c>
    </row>
    <row r="202" spans="1:7" ht="26" customHeight="1" x14ac:dyDescent="0.35">
      <c r="A202" s="4">
        <v>198</v>
      </c>
      <c r="B202" s="4" t="s">
        <v>506</v>
      </c>
      <c r="C202" s="11" t="s">
        <v>329</v>
      </c>
      <c r="D202" s="13" t="s">
        <v>330</v>
      </c>
      <c r="E202" s="12">
        <v>500000</v>
      </c>
      <c r="F202" s="6">
        <f>+Réalisations!P203</f>
        <v>0</v>
      </c>
      <c r="G202" s="6">
        <f t="shared" si="3"/>
        <v>500000</v>
      </c>
    </row>
    <row r="203" spans="1:7" x14ac:dyDescent="0.35">
      <c r="A203" s="4">
        <v>199</v>
      </c>
      <c r="B203" s="4" t="s">
        <v>506</v>
      </c>
      <c r="C203" s="11" t="s">
        <v>331</v>
      </c>
      <c r="D203" s="11"/>
      <c r="E203" s="12">
        <v>100000</v>
      </c>
      <c r="F203" s="6">
        <f>+Réalisations!P204</f>
        <v>0</v>
      </c>
      <c r="G203" s="6">
        <f t="shared" si="3"/>
        <v>100000</v>
      </c>
    </row>
    <row r="204" spans="1:7" x14ac:dyDescent="0.35">
      <c r="A204" s="4">
        <v>200</v>
      </c>
      <c r="B204" s="4" t="s">
        <v>506</v>
      </c>
      <c r="C204" s="11" t="s">
        <v>523</v>
      </c>
      <c r="D204" s="11" t="s">
        <v>332</v>
      </c>
      <c r="E204" s="12">
        <v>50000</v>
      </c>
      <c r="F204" s="6">
        <f>+Réalisations!P205</f>
        <v>0</v>
      </c>
      <c r="G204" s="6">
        <f t="shared" si="3"/>
        <v>50000</v>
      </c>
    </row>
    <row r="205" spans="1:7" x14ac:dyDescent="0.35">
      <c r="A205" s="4">
        <v>201</v>
      </c>
      <c r="B205" s="4" t="s">
        <v>506</v>
      </c>
      <c r="C205" s="11" t="s">
        <v>333</v>
      </c>
      <c r="D205" s="11" t="s">
        <v>334</v>
      </c>
      <c r="E205" s="12">
        <v>60000</v>
      </c>
      <c r="F205" s="6">
        <f>+Réalisations!P206</f>
        <v>0</v>
      </c>
      <c r="G205" s="6">
        <f t="shared" si="3"/>
        <v>60000</v>
      </c>
    </row>
    <row r="206" spans="1:7" ht="14.5" customHeight="1" x14ac:dyDescent="0.35">
      <c r="A206" s="4">
        <v>202</v>
      </c>
      <c r="B206" s="4" t="s">
        <v>505</v>
      </c>
      <c r="C206" s="11" t="s">
        <v>335</v>
      </c>
      <c r="D206" s="11" t="s">
        <v>336</v>
      </c>
      <c r="E206" s="12">
        <v>300000</v>
      </c>
      <c r="F206" s="6">
        <f>+Réalisations!P207</f>
        <v>0</v>
      </c>
      <c r="G206" s="6">
        <f t="shared" si="3"/>
        <v>300000</v>
      </c>
    </row>
    <row r="207" spans="1:7" x14ac:dyDescent="0.35">
      <c r="A207" s="4">
        <v>203</v>
      </c>
      <c r="B207" s="4" t="s">
        <v>505</v>
      </c>
      <c r="C207" s="11" t="s">
        <v>337</v>
      </c>
      <c r="D207" s="11" t="s">
        <v>338</v>
      </c>
      <c r="E207" s="12">
        <v>25000</v>
      </c>
      <c r="F207" s="6">
        <f>+Réalisations!P208</f>
        <v>0</v>
      </c>
      <c r="G207" s="6">
        <f t="shared" si="3"/>
        <v>25000</v>
      </c>
    </row>
    <row r="208" spans="1:7" x14ac:dyDescent="0.35">
      <c r="A208" s="4">
        <v>204</v>
      </c>
      <c r="B208" s="4" t="s">
        <v>506</v>
      </c>
      <c r="C208" s="11" t="s">
        <v>339</v>
      </c>
      <c r="D208" s="11" t="s">
        <v>340</v>
      </c>
      <c r="E208" s="12">
        <v>30000</v>
      </c>
      <c r="F208" s="6">
        <f>+Réalisations!P209</f>
        <v>0</v>
      </c>
      <c r="G208" s="6">
        <f t="shared" si="3"/>
        <v>30000</v>
      </c>
    </row>
    <row r="209" spans="1:8" x14ac:dyDescent="0.35">
      <c r="A209" s="4">
        <v>205</v>
      </c>
      <c r="B209" s="4" t="s">
        <v>506</v>
      </c>
      <c r="C209" s="11" t="s">
        <v>341</v>
      </c>
      <c r="D209" s="11"/>
      <c r="E209" s="12">
        <v>30000</v>
      </c>
      <c r="F209" s="6">
        <f>+Réalisations!P210</f>
        <v>0</v>
      </c>
      <c r="G209" s="6">
        <f t="shared" si="3"/>
        <v>30000</v>
      </c>
    </row>
    <row r="210" spans="1:8" x14ac:dyDescent="0.35">
      <c r="A210" s="4">
        <v>206</v>
      </c>
      <c r="B210" s="4" t="s">
        <v>506</v>
      </c>
      <c r="C210" s="11" t="s">
        <v>342</v>
      </c>
      <c r="D210" s="11" t="s">
        <v>343</v>
      </c>
      <c r="E210" s="12">
        <v>60000</v>
      </c>
      <c r="F210" s="6">
        <f>+Réalisations!P211</f>
        <v>0</v>
      </c>
      <c r="G210" s="6">
        <f t="shared" si="3"/>
        <v>60000</v>
      </c>
    </row>
    <row r="211" spans="1:8" x14ac:dyDescent="0.35">
      <c r="A211" s="4">
        <v>207</v>
      </c>
      <c r="B211" s="4" t="s">
        <v>506</v>
      </c>
      <c r="C211" s="11" t="s">
        <v>344</v>
      </c>
      <c r="D211" s="11" t="s">
        <v>345</v>
      </c>
      <c r="E211" s="12">
        <v>12000</v>
      </c>
      <c r="F211" s="6">
        <f>+Réalisations!P212</f>
        <v>0</v>
      </c>
      <c r="G211" s="6">
        <f t="shared" si="3"/>
        <v>12000</v>
      </c>
    </row>
    <row r="212" spans="1:8" ht="26" x14ac:dyDescent="0.35">
      <c r="A212" s="4">
        <v>208</v>
      </c>
      <c r="B212" s="4" t="s">
        <v>510</v>
      </c>
      <c r="C212" s="11" t="s">
        <v>524</v>
      </c>
      <c r="D212" s="13" t="s">
        <v>346</v>
      </c>
      <c r="E212" s="12">
        <v>600000</v>
      </c>
      <c r="F212" s="6">
        <f>+Réalisations!P213</f>
        <v>0</v>
      </c>
      <c r="G212" s="6">
        <f t="shared" si="3"/>
        <v>600000</v>
      </c>
    </row>
    <row r="213" spans="1:8" x14ac:dyDescent="0.35">
      <c r="A213" s="4">
        <v>209</v>
      </c>
      <c r="B213" s="4" t="s">
        <v>510</v>
      </c>
      <c r="C213" s="11" t="s">
        <v>347</v>
      </c>
      <c r="D213" s="11"/>
      <c r="E213" s="12">
        <v>2000000</v>
      </c>
      <c r="F213" s="6">
        <f>+Réalisations!P214</f>
        <v>2000000</v>
      </c>
      <c r="G213" s="6">
        <f t="shared" si="3"/>
        <v>0</v>
      </c>
    </row>
    <row r="214" spans="1:8" x14ac:dyDescent="0.35">
      <c r="A214" s="4">
        <v>210</v>
      </c>
      <c r="B214" s="4" t="s">
        <v>506</v>
      </c>
      <c r="C214" s="11" t="s">
        <v>525</v>
      </c>
      <c r="D214" s="11"/>
      <c r="E214" s="12">
        <v>12000</v>
      </c>
      <c r="F214" s="6">
        <f>+Réalisations!P215</f>
        <v>0</v>
      </c>
      <c r="G214" s="6">
        <f t="shared" si="3"/>
        <v>12000</v>
      </c>
    </row>
    <row r="215" spans="1:8" x14ac:dyDescent="0.35">
      <c r="A215" s="4">
        <v>211</v>
      </c>
      <c r="B215" s="4"/>
      <c r="C215" s="11" t="s">
        <v>348</v>
      </c>
      <c r="D215" s="11" t="s">
        <v>349</v>
      </c>
      <c r="E215" s="12">
        <v>150000</v>
      </c>
      <c r="F215" s="6">
        <f>+Réalisations!P216</f>
        <v>0</v>
      </c>
      <c r="G215" s="6">
        <f t="shared" si="3"/>
        <v>150000</v>
      </c>
    </row>
    <row r="216" spans="1:8" x14ac:dyDescent="0.35">
      <c r="A216" s="4">
        <v>212</v>
      </c>
      <c r="B216" s="4"/>
      <c r="C216" s="11" t="s">
        <v>350</v>
      </c>
      <c r="D216" s="11" t="s">
        <v>351</v>
      </c>
      <c r="E216" s="12">
        <v>60000</v>
      </c>
      <c r="F216" s="6">
        <f>+Réalisations!P217</f>
        <v>0</v>
      </c>
      <c r="G216" s="6">
        <f t="shared" si="3"/>
        <v>60000</v>
      </c>
    </row>
    <row r="217" spans="1:8" x14ac:dyDescent="0.35">
      <c r="A217" s="4">
        <v>213</v>
      </c>
      <c r="B217" s="4" t="s">
        <v>505</v>
      </c>
      <c r="C217" s="11" t="s">
        <v>352</v>
      </c>
      <c r="D217" s="11"/>
      <c r="E217" s="12">
        <v>12000</v>
      </c>
      <c r="F217" s="6">
        <f>+Réalisations!P218</f>
        <v>0</v>
      </c>
      <c r="G217" s="6">
        <f t="shared" si="3"/>
        <v>12000</v>
      </c>
    </row>
    <row r="218" spans="1:8" x14ac:dyDescent="0.35">
      <c r="A218" s="4">
        <v>214</v>
      </c>
      <c r="B218" s="4" t="s">
        <v>506</v>
      </c>
      <c r="C218" s="11" t="s">
        <v>353</v>
      </c>
      <c r="D218" s="11" t="s">
        <v>354</v>
      </c>
      <c r="E218" s="12">
        <v>24000</v>
      </c>
      <c r="F218" s="6">
        <f>+Réalisations!P219</f>
        <v>12000</v>
      </c>
      <c r="G218" s="6">
        <f t="shared" si="3"/>
        <v>12000</v>
      </c>
    </row>
    <row r="219" spans="1:8" x14ac:dyDescent="0.35">
      <c r="A219" s="4">
        <v>215</v>
      </c>
      <c r="B219" s="4" t="s">
        <v>505</v>
      </c>
      <c r="C219" s="11" t="s">
        <v>765</v>
      </c>
      <c r="D219" s="11" t="s">
        <v>355</v>
      </c>
      <c r="E219" s="12">
        <v>500000</v>
      </c>
      <c r="F219" s="6">
        <f>+Réalisations!P220</f>
        <v>0</v>
      </c>
      <c r="G219" s="6">
        <f t="shared" si="3"/>
        <v>500000</v>
      </c>
      <c r="H219" s="26" t="s">
        <v>766</v>
      </c>
    </row>
    <row r="220" spans="1:8" ht="26" x14ac:dyDescent="0.35">
      <c r="A220" s="4">
        <v>216</v>
      </c>
      <c r="B220" s="4" t="s">
        <v>506</v>
      </c>
      <c r="C220" s="11" t="s">
        <v>356</v>
      </c>
      <c r="D220" s="13" t="s">
        <v>357</v>
      </c>
      <c r="E220" s="12">
        <v>60000</v>
      </c>
      <c r="F220" s="6">
        <f>+Réalisations!P221</f>
        <v>0</v>
      </c>
      <c r="G220" s="6">
        <f t="shared" si="3"/>
        <v>60000</v>
      </c>
    </row>
    <row r="221" spans="1:8" x14ac:dyDescent="0.35">
      <c r="A221" s="4">
        <v>217</v>
      </c>
      <c r="B221" s="4" t="s">
        <v>505</v>
      </c>
      <c r="C221" s="11" t="s">
        <v>358</v>
      </c>
      <c r="D221" s="11" t="s">
        <v>359</v>
      </c>
      <c r="E221" s="12">
        <v>30000</v>
      </c>
      <c r="F221" s="6">
        <f>+Réalisations!P222</f>
        <v>0</v>
      </c>
      <c r="G221" s="6">
        <f t="shared" si="3"/>
        <v>30000</v>
      </c>
    </row>
    <row r="222" spans="1:8" x14ac:dyDescent="0.35">
      <c r="A222" s="4">
        <v>218</v>
      </c>
      <c r="B222" s="4" t="s">
        <v>506</v>
      </c>
      <c r="C222" s="13" t="s">
        <v>360</v>
      </c>
      <c r="D222" s="13" t="s">
        <v>361</v>
      </c>
      <c r="E222" s="12">
        <v>30000</v>
      </c>
      <c r="F222" s="6">
        <f>+Réalisations!P223</f>
        <v>0</v>
      </c>
      <c r="G222" s="6">
        <f t="shared" si="3"/>
        <v>30000</v>
      </c>
    </row>
    <row r="223" spans="1:8" x14ac:dyDescent="0.35">
      <c r="A223" s="4">
        <v>219</v>
      </c>
      <c r="B223" s="4" t="s">
        <v>505</v>
      </c>
      <c r="C223" s="11" t="s">
        <v>749</v>
      </c>
      <c r="D223" s="11" t="s">
        <v>362</v>
      </c>
      <c r="E223" s="12">
        <v>500000</v>
      </c>
      <c r="F223" s="6">
        <f>+Réalisations!P224</f>
        <v>0</v>
      </c>
      <c r="G223" s="6">
        <f t="shared" si="3"/>
        <v>500000</v>
      </c>
      <c r="H223" s="26" t="s">
        <v>750</v>
      </c>
    </row>
    <row r="224" spans="1:8" ht="14.5" customHeight="1" x14ac:dyDescent="0.35">
      <c r="A224" s="4">
        <v>220</v>
      </c>
      <c r="B224" s="4" t="s">
        <v>506</v>
      </c>
      <c r="C224" s="11" t="s">
        <v>363</v>
      </c>
      <c r="D224" s="11" t="s">
        <v>364</v>
      </c>
      <c r="E224" s="12">
        <v>12000</v>
      </c>
      <c r="F224" s="6">
        <f>+Réalisations!P225</f>
        <v>0</v>
      </c>
      <c r="G224" s="6">
        <f t="shared" si="3"/>
        <v>12000</v>
      </c>
    </row>
    <row r="225" spans="1:8" x14ac:dyDescent="0.35">
      <c r="A225" s="4">
        <v>221</v>
      </c>
      <c r="B225" s="4" t="s">
        <v>506</v>
      </c>
      <c r="C225" s="11" t="s">
        <v>365</v>
      </c>
      <c r="D225" s="11" t="s">
        <v>366</v>
      </c>
      <c r="E225" s="12">
        <v>20000</v>
      </c>
      <c r="F225" s="6">
        <f>+Réalisations!P226</f>
        <v>0</v>
      </c>
      <c r="G225" s="6">
        <f t="shared" si="3"/>
        <v>20000</v>
      </c>
    </row>
    <row r="226" spans="1:8" ht="14.5" customHeight="1" x14ac:dyDescent="0.35">
      <c r="A226" s="4">
        <v>222</v>
      </c>
      <c r="B226" s="4"/>
      <c r="C226" s="11" t="s">
        <v>367</v>
      </c>
      <c r="D226" s="11" t="s">
        <v>368</v>
      </c>
      <c r="E226" s="12">
        <v>60000</v>
      </c>
      <c r="F226" s="6">
        <f>+Réalisations!P227</f>
        <v>0</v>
      </c>
      <c r="G226" s="6">
        <f t="shared" si="3"/>
        <v>60000</v>
      </c>
    </row>
    <row r="227" spans="1:8" x14ac:dyDescent="0.35">
      <c r="A227" s="4">
        <v>223</v>
      </c>
      <c r="B227" s="4" t="s">
        <v>505</v>
      </c>
      <c r="C227" s="11" t="s">
        <v>690</v>
      </c>
      <c r="D227" s="11" t="s">
        <v>691</v>
      </c>
      <c r="E227" s="12">
        <v>5000000</v>
      </c>
      <c r="F227" s="6">
        <f>+Réalisations!P228</f>
        <v>250000</v>
      </c>
      <c r="G227" s="6">
        <f t="shared" si="3"/>
        <v>4750000</v>
      </c>
      <c r="H227" s="26" t="s">
        <v>692</v>
      </c>
    </row>
    <row r="228" spans="1:8" x14ac:dyDescent="0.35">
      <c r="A228" s="4">
        <v>224</v>
      </c>
      <c r="B228" s="4" t="s">
        <v>506</v>
      </c>
      <c r="C228" s="11" t="s">
        <v>369</v>
      </c>
      <c r="D228" s="11" t="s">
        <v>370</v>
      </c>
      <c r="E228" s="12">
        <v>24000</v>
      </c>
      <c r="F228" s="6">
        <f>+Réalisations!P229</f>
        <v>0</v>
      </c>
      <c r="G228" s="6">
        <f t="shared" si="3"/>
        <v>24000</v>
      </c>
    </row>
    <row r="229" spans="1:8" x14ac:dyDescent="0.35">
      <c r="A229" s="4">
        <v>225</v>
      </c>
      <c r="B229" s="4" t="s">
        <v>506</v>
      </c>
      <c r="C229" s="11" t="s">
        <v>371</v>
      </c>
      <c r="D229" s="11"/>
      <c r="E229" s="12">
        <v>30000</v>
      </c>
      <c r="F229" s="6">
        <f>+Réalisations!P230</f>
        <v>0</v>
      </c>
      <c r="G229" s="6">
        <f t="shared" si="3"/>
        <v>30000</v>
      </c>
    </row>
    <row r="230" spans="1:8" ht="14.5" customHeight="1" x14ac:dyDescent="0.35">
      <c r="A230" s="4">
        <v>226</v>
      </c>
      <c r="B230" s="4" t="s">
        <v>506</v>
      </c>
      <c r="C230" s="11" t="s">
        <v>372</v>
      </c>
      <c r="D230" s="11"/>
      <c r="E230" s="12">
        <v>20000</v>
      </c>
      <c r="F230" s="6">
        <f>+Réalisations!P231</f>
        <v>0</v>
      </c>
      <c r="G230" s="6">
        <f t="shared" si="3"/>
        <v>20000</v>
      </c>
    </row>
    <row r="231" spans="1:8" ht="14.5" customHeight="1" x14ac:dyDescent="0.3">
      <c r="A231" s="4">
        <v>227</v>
      </c>
      <c r="B231" s="4" t="s">
        <v>505</v>
      </c>
      <c r="C231" s="14" t="s">
        <v>373</v>
      </c>
      <c r="D231" s="15" t="s">
        <v>374</v>
      </c>
      <c r="E231" s="12">
        <v>30000</v>
      </c>
      <c r="F231" s="6">
        <f>+Réalisations!P232</f>
        <v>0</v>
      </c>
      <c r="G231" s="6">
        <f t="shared" si="3"/>
        <v>30000</v>
      </c>
    </row>
    <row r="232" spans="1:8" x14ac:dyDescent="0.35">
      <c r="A232" s="4">
        <v>228</v>
      </c>
      <c r="B232" s="4" t="s">
        <v>506</v>
      </c>
      <c r="C232" s="11" t="s">
        <v>375</v>
      </c>
      <c r="D232" s="11" t="s">
        <v>376</v>
      </c>
      <c r="E232" s="12">
        <v>12000</v>
      </c>
      <c r="F232" s="6">
        <f>+Réalisations!P233</f>
        <v>0</v>
      </c>
      <c r="G232" s="6">
        <f t="shared" si="3"/>
        <v>12000</v>
      </c>
    </row>
    <row r="233" spans="1:8" x14ac:dyDescent="0.35">
      <c r="A233" s="4">
        <v>229</v>
      </c>
      <c r="B233" s="4" t="s">
        <v>506</v>
      </c>
      <c r="C233" s="11" t="s">
        <v>854</v>
      </c>
      <c r="D233" s="11" t="s">
        <v>377</v>
      </c>
      <c r="E233" s="12">
        <v>20000000</v>
      </c>
      <c r="F233" s="6">
        <f>+Réalisations!P234</f>
        <v>300000</v>
      </c>
      <c r="G233" s="6">
        <f t="shared" si="3"/>
        <v>19700000</v>
      </c>
      <c r="H233" s="26" t="s">
        <v>861</v>
      </c>
    </row>
    <row r="234" spans="1:8" x14ac:dyDescent="0.35">
      <c r="A234" s="4">
        <v>230</v>
      </c>
      <c r="B234" s="4" t="s">
        <v>506</v>
      </c>
      <c r="C234" s="11" t="s">
        <v>378</v>
      </c>
      <c r="D234" s="11" t="s">
        <v>379</v>
      </c>
      <c r="E234" s="12">
        <v>30000</v>
      </c>
      <c r="F234" s="6">
        <f>+Réalisations!P235</f>
        <v>0</v>
      </c>
      <c r="G234" s="6">
        <f t="shared" si="3"/>
        <v>30000</v>
      </c>
    </row>
    <row r="235" spans="1:8" x14ac:dyDescent="0.35">
      <c r="A235" s="4">
        <v>231</v>
      </c>
      <c r="B235" s="4" t="s">
        <v>506</v>
      </c>
      <c r="C235" s="11" t="s">
        <v>626</v>
      </c>
      <c r="D235" s="11" t="s">
        <v>627</v>
      </c>
      <c r="E235" s="12">
        <v>50000</v>
      </c>
      <c r="F235" s="6">
        <f>+Réalisations!P236</f>
        <v>5000</v>
      </c>
      <c r="G235" s="6">
        <f t="shared" si="3"/>
        <v>45000</v>
      </c>
    </row>
    <row r="236" spans="1:8" ht="26" x14ac:dyDescent="0.35">
      <c r="A236" s="4">
        <v>232</v>
      </c>
      <c r="B236" s="4" t="s">
        <v>505</v>
      </c>
      <c r="C236" s="11" t="s">
        <v>380</v>
      </c>
      <c r="D236" s="13" t="s">
        <v>381</v>
      </c>
      <c r="E236" s="12">
        <v>12000</v>
      </c>
      <c r="F236" s="6">
        <f>+Réalisations!P237</f>
        <v>0</v>
      </c>
      <c r="G236" s="6">
        <f t="shared" si="3"/>
        <v>12000</v>
      </c>
    </row>
    <row r="237" spans="1:8" ht="26" x14ac:dyDescent="0.35">
      <c r="A237" s="4">
        <v>233</v>
      </c>
      <c r="B237" s="4" t="s">
        <v>505</v>
      </c>
      <c r="C237" s="11" t="s">
        <v>382</v>
      </c>
      <c r="D237" s="13" t="s">
        <v>383</v>
      </c>
      <c r="E237" s="12">
        <v>30000</v>
      </c>
      <c r="F237" s="6">
        <f>+Réalisations!P238</f>
        <v>0</v>
      </c>
      <c r="G237" s="6">
        <f t="shared" si="3"/>
        <v>30000</v>
      </c>
    </row>
    <row r="238" spans="1:8" x14ac:dyDescent="0.35">
      <c r="A238" s="4">
        <v>234</v>
      </c>
      <c r="B238" s="4" t="s">
        <v>506</v>
      </c>
      <c r="C238" s="11" t="s">
        <v>384</v>
      </c>
      <c r="D238" s="11" t="s">
        <v>385</v>
      </c>
      <c r="E238" s="12">
        <v>12000</v>
      </c>
      <c r="F238" s="6">
        <f>+Réalisations!P239</f>
        <v>0</v>
      </c>
      <c r="G238" s="6">
        <f t="shared" si="3"/>
        <v>12000</v>
      </c>
    </row>
    <row r="239" spans="1:8" x14ac:dyDescent="0.35">
      <c r="A239" s="4">
        <v>235</v>
      </c>
      <c r="B239" s="4" t="s">
        <v>517</v>
      </c>
      <c r="C239" s="11" t="s">
        <v>386</v>
      </c>
      <c r="D239" s="11" t="s">
        <v>387</v>
      </c>
      <c r="E239" s="12">
        <v>100000</v>
      </c>
      <c r="F239" s="6">
        <f>+Réalisations!P240</f>
        <v>0</v>
      </c>
      <c r="G239" s="6">
        <f t="shared" si="3"/>
        <v>100000</v>
      </c>
    </row>
    <row r="240" spans="1:8" x14ac:dyDescent="0.35">
      <c r="A240" s="4">
        <v>236</v>
      </c>
      <c r="B240" s="4" t="s">
        <v>506</v>
      </c>
      <c r="C240" s="11" t="s">
        <v>388</v>
      </c>
      <c r="D240" s="11" t="s">
        <v>389</v>
      </c>
      <c r="E240" s="12">
        <v>200000</v>
      </c>
      <c r="F240" s="6">
        <f>+Réalisations!P241</f>
        <v>0</v>
      </c>
      <c r="G240" s="6">
        <f t="shared" si="3"/>
        <v>200000</v>
      </c>
    </row>
    <row r="241" spans="1:7" x14ac:dyDescent="0.35">
      <c r="A241" s="4">
        <v>237</v>
      </c>
      <c r="B241" s="4"/>
      <c r="C241" s="11" t="s">
        <v>390</v>
      </c>
      <c r="D241" s="11"/>
      <c r="E241" s="12">
        <v>12000</v>
      </c>
      <c r="F241" s="6">
        <f>+Réalisations!P242</f>
        <v>0</v>
      </c>
      <c r="G241" s="6">
        <f t="shared" si="3"/>
        <v>12000</v>
      </c>
    </row>
    <row r="242" spans="1:7" x14ac:dyDescent="0.35">
      <c r="A242" s="4">
        <v>238</v>
      </c>
      <c r="B242" s="4" t="s">
        <v>505</v>
      </c>
      <c r="C242" s="11" t="s">
        <v>391</v>
      </c>
      <c r="D242" s="11" t="s">
        <v>392</v>
      </c>
      <c r="E242" s="12">
        <v>30000</v>
      </c>
      <c r="F242" s="6">
        <f>+Réalisations!P243</f>
        <v>0</v>
      </c>
      <c r="G242" s="6">
        <f t="shared" si="3"/>
        <v>30000</v>
      </c>
    </row>
    <row r="243" spans="1:7" x14ac:dyDescent="0.35">
      <c r="A243" s="4">
        <v>239</v>
      </c>
      <c r="B243" s="4" t="s">
        <v>506</v>
      </c>
      <c r="C243" s="11" t="s">
        <v>393</v>
      </c>
      <c r="D243" s="11" t="s">
        <v>394</v>
      </c>
      <c r="E243" s="12">
        <v>12000</v>
      </c>
      <c r="F243" s="6">
        <f>+Réalisations!P244</f>
        <v>0</v>
      </c>
      <c r="G243" s="6">
        <f t="shared" si="3"/>
        <v>12000</v>
      </c>
    </row>
    <row r="244" spans="1:7" x14ac:dyDescent="0.35">
      <c r="A244" s="4">
        <v>240</v>
      </c>
      <c r="B244" s="4" t="s">
        <v>506</v>
      </c>
      <c r="C244" s="13" t="s">
        <v>395</v>
      </c>
      <c r="D244" s="13" t="s">
        <v>396</v>
      </c>
      <c r="E244" s="12">
        <v>12000</v>
      </c>
      <c r="F244" s="6">
        <f>+Réalisations!P245</f>
        <v>0</v>
      </c>
      <c r="G244" s="6">
        <f t="shared" si="3"/>
        <v>12000</v>
      </c>
    </row>
    <row r="245" spans="1:7" x14ac:dyDescent="0.35">
      <c r="A245" s="4">
        <v>241</v>
      </c>
      <c r="B245" s="4" t="s">
        <v>506</v>
      </c>
      <c r="C245" s="13" t="s">
        <v>397</v>
      </c>
      <c r="D245" s="11" t="s">
        <v>398</v>
      </c>
      <c r="E245" s="12">
        <v>1000000</v>
      </c>
      <c r="F245" s="6">
        <f>+Réalisations!P246</f>
        <v>0</v>
      </c>
      <c r="G245" s="6">
        <f t="shared" si="3"/>
        <v>1000000</v>
      </c>
    </row>
    <row r="246" spans="1:7" x14ac:dyDescent="0.35">
      <c r="A246" s="4">
        <v>242</v>
      </c>
      <c r="B246" s="4" t="s">
        <v>506</v>
      </c>
      <c r="C246" s="11" t="s">
        <v>399</v>
      </c>
      <c r="D246" s="11"/>
      <c r="E246" s="12">
        <v>12000</v>
      </c>
      <c r="F246" s="6">
        <f>+Réalisations!P247</f>
        <v>0</v>
      </c>
      <c r="G246" s="6">
        <f t="shared" si="3"/>
        <v>12000</v>
      </c>
    </row>
    <row r="247" spans="1:7" x14ac:dyDescent="0.35">
      <c r="A247" s="4">
        <v>243</v>
      </c>
      <c r="B247" s="4" t="s">
        <v>505</v>
      </c>
      <c r="C247" s="11" t="s">
        <v>400</v>
      </c>
      <c r="D247" s="11" t="s">
        <v>401</v>
      </c>
      <c r="E247" s="12">
        <v>60000</v>
      </c>
      <c r="F247" s="6">
        <f>+Réalisations!P248</f>
        <v>0</v>
      </c>
      <c r="G247" s="6">
        <f t="shared" si="3"/>
        <v>60000</v>
      </c>
    </row>
    <row r="248" spans="1:7" x14ac:dyDescent="0.35">
      <c r="A248" s="4">
        <v>244</v>
      </c>
      <c r="B248" s="4" t="s">
        <v>506</v>
      </c>
      <c r="C248" s="11" t="s">
        <v>402</v>
      </c>
      <c r="D248" s="11" t="s">
        <v>403</v>
      </c>
      <c r="E248" s="12">
        <v>100000</v>
      </c>
      <c r="F248" s="6">
        <f>+Réalisations!P249</f>
        <v>100000</v>
      </c>
      <c r="G248" s="6">
        <f t="shared" si="3"/>
        <v>0</v>
      </c>
    </row>
    <row r="249" spans="1:7" x14ac:dyDescent="0.35">
      <c r="A249" s="4">
        <v>245</v>
      </c>
      <c r="B249" s="4" t="s">
        <v>506</v>
      </c>
      <c r="C249" s="11" t="s">
        <v>404</v>
      </c>
      <c r="D249" s="11" t="s">
        <v>405</v>
      </c>
      <c r="E249" s="12">
        <v>500000</v>
      </c>
      <c r="F249" s="6">
        <f>+Réalisations!P250</f>
        <v>0</v>
      </c>
      <c r="G249" s="6">
        <f t="shared" si="3"/>
        <v>500000</v>
      </c>
    </row>
    <row r="250" spans="1:7" x14ac:dyDescent="0.35">
      <c r="A250" s="4">
        <v>246</v>
      </c>
      <c r="B250" s="4" t="s">
        <v>515</v>
      </c>
      <c r="C250" s="11" t="s">
        <v>526</v>
      </c>
      <c r="D250" s="11" t="s">
        <v>406</v>
      </c>
      <c r="E250" s="12">
        <v>500000</v>
      </c>
      <c r="F250" s="6">
        <f>+Réalisations!P251</f>
        <v>0</v>
      </c>
      <c r="G250" s="6">
        <f t="shared" si="3"/>
        <v>500000</v>
      </c>
    </row>
    <row r="251" spans="1:7" x14ac:dyDescent="0.35">
      <c r="A251" s="4">
        <v>247</v>
      </c>
      <c r="B251" s="4" t="s">
        <v>505</v>
      </c>
      <c r="C251" s="11" t="s">
        <v>407</v>
      </c>
      <c r="D251" s="13" t="s">
        <v>408</v>
      </c>
      <c r="E251" s="12">
        <v>100000</v>
      </c>
      <c r="F251" s="6">
        <f>+Réalisations!P252</f>
        <v>0</v>
      </c>
      <c r="G251" s="6">
        <f t="shared" si="3"/>
        <v>100000</v>
      </c>
    </row>
    <row r="252" spans="1:7" x14ac:dyDescent="0.35">
      <c r="A252" s="4">
        <v>248</v>
      </c>
      <c r="B252" s="4" t="s">
        <v>510</v>
      </c>
      <c r="C252" s="11" t="s">
        <v>781</v>
      </c>
      <c r="D252" s="11" t="s">
        <v>409</v>
      </c>
      <c r="E252" s="12">
        <f>2000000+3000000</f>
        <v>5000000</v>
      </c>
      <c r="F252" s="6">
        <f>+Réalisations!P253</f>
        <v>5000000</v>
      </c>
      <c r="G252" s="6">
        <f t="shared" si="3"/>
        <v>0</v>
      </c>
    </row>
    <row r="253" spans="1:7" ht="14.5" customHeight="1" x14ac:dyDescent="0.3">
      <c r="A253" s="4">
        <v>249</v>
      </c>
      <c r="B253" s="4" t="s">
        <v>505</v>
      </c>
      <c r="C253" s="14" t="s">
        <v>410</v>
      </c>
      <c r="D253" s="15" t="s">
        <v>411</v>
      </c>
      <c r="E253" s="12">
        <v>60000</v>
      </c>
      <c r="F253" s="6">
        <f>+Réalisations!P254</f>
        <v>0</v>
      </c>
      <c r="G253" s="6">
        <f t="shared" si="3"/>
        <v>60000</v>
      </c>
    </row>
    <row r="254" spans="1:7" x14ac:dyDescent="0.35">
      <c r="A254" s="4">
        <v>250</v>
      </c>
      <c r="B254" s="4" t="s">
        <v>506</v>
      </c>
      <c r="C254" s="11" t="s">
        <v>412</v>
      </c>
      <c r="D254" s="11" t="s">
        <v>413</v>
      </c>
      <c r="E254" s="12">
        <v>250000</v>
      </c>
      <c r="F254" s="6">
        <f>+Réalisations!P255</f>
        <v>0</v>
      </c>
      <c r="G254" s="6">
        <f t="shared" si="3"/>
        <v>250000</v>
      </c>
    </row>
    <row r="255" spans="1:7" x14ac:dyDescent="0.35">
      <c r="A255" s="4">
        <v>251</v>
      </c>
      <c r="B255" s="4"/>
      <c r="C255" s="11" t="s">
        <v>414</v>
      </c>
      <c r="D255" s="11" t="s">
        <v>415</v>
      </c>
      <c r="E255" s="12">
        <v>30000</v>
      </c>
      <c r="F255" s="6">
        <f>+Réalisations!P256</f>
        <v>0</v>
      </c>
      <c r="G255" s="6">
        <f t="shared" si="3"/>
        <v>30000</v>
      </c>
    </row>
    <row r="256" spans="1:7" x14ac:dyDescent="0.35">
      <c r="A256" s="4">
        <v>252</v>
      </c>
      <c r="B256" s="4"/>
      <c r="C256" s="11" t="s">
        <v>416</v>
      </c>
      <c r="D256" s="11" t="s">
        <v>417</v>
      </c>
      <c r="E256" s="12">
        <v>60000</v>
      </c>
      <c r="F256" s="6">
        <f>+Réalisations!P257</f>
        <v>0</v>
      </c>
      <c r="G256" s="6">
        <f t="shared" si="3"/>
        <v>60000</v>
      </c>
    </row>
    <row r="257" spans="1:8" ht="14.5" customHeight="1" x14ac:dyDescent="0.3">
      <c r="A257" s="4">
        <v>253</v>
      </c>
      <c r="C257" s="14" t="s">
        <v>418</v>
      </c>
      <c r="D257" s="15" t="s">
        <v>419</v>
      </c>
      <c r="E257" s="12">
        <v>300000</v>
      </c>
      <c r="F257" s="6">
        <f>+Réalisations!P258</f>
        <v>0</v>
      </c>
      <c r="G257" s="6">
        <f t="shared" si="3"/>
        <v>300000</v>
      </c>
    </row>
    <row r="258" spans="1:8" x14ac:dyDescent="0.35">
      <c r="A258" s="4">
        <v>254</v>
      </c>
      <c r="B258" s="2" t="s">
        <v>510</v>
      </c>
      <c r="C258" s="11" t="s">
        <v>527</v>
      </c>
      <c r="D258" s="11" t="s">
        <v>420</v>
      </c>
      <c r="E258" s="12">
        <v>500000</v>
      </c>
      <c r="F258" s="6">
        <f>+Réalisations!P259</f>
        <v>0</v>
      </c>
      <c r="G258" s="6">
        <f t="shared" si="3"/>
        <v>500000</v>
      </c>
    </row>
    <row r="259" spans="1:8" x14ac:dyDescent="0.35">
      <c r="A259" s="4">
        <v>255</v>
      </c>
      <c r="B259" s="2" t="s">
        <v>506</v>
      </c>
      <c r="C259" s="11" t="s">
        <v>421</v>
      </c>
      <c r="D259" s="11" t="s">
        <v>422</v>
      </c>
      <c r="E259" s="12">
        <v>12000</v>
      </c>
      <c r="F259" s="6">
        <f>+Réalisations!P260</f>
        <v>0</v>
      </c>
      <c r="G259" s="6">
        <f t="shared" si="3"/>
        <v>12000</v>
      </c>
    </row>
    <row r="260" spans="1:8" ht="14.5" customHeight="1" x14ac:dyDescent="0.3">
      <c r="A260" s="4">
        <v>256</v>
      </c>
      <c r="C260" s="15"/>
      <c r="D260" s="15" t="s">
        <v>423</v>
      </c>
      <c r="E260" s="16">
        <v>30000</v>
      </c>
      <c r="F260" s="6">
        <f>+Réalisations!P261</f>
        <v>0</v>
      </c>
      <c r="G260" s="6">
        <f t="shared" si="3"/>
        <v>30000</v>
      </c>
    </row>
    <row r="261" spans="1:8" ht="14.5" customHeight="1" x14ac:dyDescent="0.3">
      <c r="A261" s="4">
        <v>257</v>
      </c>
      <c r="B261" s="2" t="s">
        <v>506</v>
      </c>
      <c r="C261" s="15" t="s">
        <v>424</v>
      </c>
      <c r="D261" s="15" t="s">
        <v>425</v>
      </c>
      <c r="E261" s="16">
        <v>12000</v>
      </c>
      <c r="F261" s="6">
        <f>+Réalisations!P262</f>
        <v>0</v>
      </c>
      <c r="G261" s="6">
        <f t="shared" si="3"/>
        <v>12000</v>
      </c>
    </row>
    <row r="262" spans="1:8" ht="14.5" customHeight="1" x14ac:dyDescent="0.3">
      <c r="A262" s="4">
        <v>258</v>
      </c>
      <c r="B262" s="2" t="s">
        <v>506</v>
      </c>
      <c r="C262" s="15" t="s">
        <v>426</v>
      </c>
      <c r="D262" s="15" t="s">
        <v>427</v>
      </c>
      <c r="E262" s="16">
        <v>500000</v>
      </c>
      <c r="F262" s="6">
        <f>+Réalisations!P263</f>
        <v>350000</v>
      </c>
      <c r="G262" s="6">
        <f t="shared" ref="G262:G315" si="4">E262-F262</f>
        <v>150000</v>
      </c>
    </row>
    <row r="263" spans="1:8" ht="14.5" customHeight="1" x14ac:dyDescent="0.3">
      <c r="A263" s="4">
        <v>259</v>
      </c>
      <c r="B263" s="2" t="s">
        <v>506</v>
      </c>
      <c r="C263" s="15" t="s">
        <v>428</v>
      </c>
      <c r="D263" s="15" t="s">
        <v>429</v>
      </c>
      <c r="E263" s="16">
        <v>120000</v>
      </c>
      <c r="F263" s="6">
        <f>+Réalisations!P264</f>
        <v>0</v>
      </c>
      <c r="G263" s="6">
        <f t="shared" si="4"/>
        <v>120000</v>
      </c>
    </row>
    <row r="264" spans="1:8" ht="14.5" customHeight="1" x14ac:dyDescent="0.3">
      <c r="A264" s="4">
        <v>260</v>
      </c>
      <c r="B264" s="2" t="s">
        <v>505</v>
      </c>
      <c r="C264" s="15" t="s">
        <v>430</v>
      </c>
      <c r="D264" s="15" t="s">
        <v>431</v>
      </c>
      <c r="E264" s="16">
        <v>12000</v>
      </c>
      <c r="F264" s="6">
        <f>+Réalisations!P265</f>
        <v>0</v>
      </c>
      <c r="G264" s="6">
        <f t="shared" si="4"/>
        <v>12000</v>
      </c>
    </row>
    <row r="265" spans="1:8" ht="14.5" customHeight="1" x14ac:dyDescent="0.3">
      <c r="A265" s="4">
        <v>261</v>
      </c>
      <c r="C265" s="15"/>
      <c r="D265" s="15" t="s">
        <v>432</v>
      </c>
      <c r="E265" s="16">
        <v>60000</v>
      </c>
      <c r="F265" s="6">
        <f>+Réalisations!P266</f>
        <v>0</v>
      </c>
      <c r="G265" s="6">
        <f t="shared" si="4"/>
        <v>60000</v>
      </c>
    </row>
    <row r="266" spans="1:8" ht="14.5" customHeight="1" x14ac:dyDescent="0.3">
      <c r="A266" s="4">
        <v>262</v>
      </c>
      <c r="B266" s="2" t="s">
        <v>506</v>
      </c>
      <c r="C266" s="15" t="s">
        <v>433</v>
      </c>
      <c r="D266" s="15" t="s">
        <v>434</v>
      </c>
      <c r="E266" s="16">
        <v>500000</v>
      </c>
      <c r="F266" s="6">
        <f>+Réalisations!P267</f>
        <v>0</v>
      </c>
      <c r="G266" s="6">
        <f t="shared" si="4"/>
        <v>500000</v>
      </c>
    </row>
    <row r="267" spans="1:8" ht="14.5" customHeight="1" x14ac:dyDescent="0.3">
      <c r="A267" s="4">
        <v>263</v>
      </c>
      <c r="B267" s="2" t="s">
        <v>505</v>
      </c>
      <c r="C267" s="15" t="s">
        <v>435</v>
      </c>
      <c r="D267" s="15"/>
      <c r="E267" s="16">
        <v>10000</v>
      </c>
      <c r="F267" s="6">
        <f>+Réalisations!P268</f>
        <v>0</v>
      </c>
      <c r="G267" s="6">
        <f t="shared" si="4"/>
        <v>10000</v>
      </c>
    </row>
    <row r="268" spans="1:8" ht="14.5" customHeight="1" x14ac:dyDescent="0.3">
      <c r="A268" s="4">
        <v>264</v>
      </c>
      <c r="B268" s="2" t="s">
        <v>505</v>
      </c>
      <c r="C268" s="15" t="s">
        <v>436</v>
      </c>
      <c r="D268" s="15" t="s">
        <v>437</v>
      </c>
      <c r="E268" s="16">
        <v>1000</v>
      </c>
      <c r="F268" s="6">
        <f>+Réalisations!P269</f>
        <v>0</v>
      </c>
      <c r="G268" s="6">
        <f t="shared" si="4"/>
        <v>1000</v>
      </c>
    </row>
    <row r="269" spans="1:8" ht="14.5" customHeight="1" x14ac:dyDescent="0.3">
      <c r="A269" s="4">
        <v>265</v>
      </c>
      <c r="C269" s="15" t="s">
        <v>438</v>
      </c>
      <c r="D269" s="15" t="s">
        <v>439</v>
      </c>
      <c r="E269" s="16">
        <v>60000</v>
      </c>
      <c r="F269" s="6">
        <f>+Réalisations!P270</f>
        <v>60000</v>
      </c>
      <c r="G269" s="6">
        <f t="shared" si="4"/>
        <v>0</v>
      </c>
    </row>
    <row r="270" spans="1:8" ht="14.5" customHeight="1" x14ac:dyDescent="0.3">
      <c r="A270" s="4">
        <v>266</v>
      </c>
      <c r="B270" s="2" t="s">
        <v>506</v>
      </c>
      <c r="C270" s="15" t="s">
        <v>440</v>
      </c>
      <c r="D270" s="15" t="s">
        <v>441</v>
      </c>
      <c r="E270" s="16">
        <v>60000</v>
      </c>
      <c r="F270" s="6">
        <f>+Réalisations!P271</f>
        <v>0</v>
      </c>
      <c r="G270" s="6">
        <f t="shared" si="4"/>
        <v>60000</v>
      </c>
    </row>
    <row r="271" spans="1:8" ht="14.5" customHeight="1" x14ac:dyDescent="0.3">
      <c r="A271" s="4">
        <v>267</v>
      </c>
      <c r="B271" s="2" t="s">
        <v>505</v>
      </c>
      <c r="C271" s="15" t="s">
        <v>442</v>
      </c>
      <c r="D271" s="15" t="s">
        <v>639</v>
      </c>
      <c r="E271" s="16">
        <v>5000000</v>
      </c>
      <c r="F271" s="6">
        <f>+Réalisations!P272</f>
        <v>0</v>
      </c>
      <c r="G271" s="6">
        <f t="shared" si="4"/>
        <v>5000000</v>
      </c>
      <c r="H271" s="26" t="s">
        <v>640</v>
      </c>
    </row>
    <row r="272" spans="1:8" ht="14.5" customHeight="1" x14ac:dyDescent="0.3">
      <c r="A272" s="4">
        <v>268</v>
      </c>
      <c r="B272" s="2" t="s">
        <v>505</v>
      </c>
      <c r="C272" s="15" t="s">
        <v>443</v>
      </c>
      <c r="D272" s="15" t="s">
        <v>444</v>
      </c>
      <c r="E272" s="16">
        <v>30000</v>
      </c>
      <c r="F272" s="6">
        <f>+Réalisations!P273</f>
        <v>0</v>
      </c>
      <c r="G272" s="6">
        <f t="shared" si="4"/>
        <v>30000</v>
      </c>
    </row>
    <row r="273" spans="1:8" ht="14.5" customHeight="1" x14ac:dyDescent="0.3">
      <c r="A273" s="4">
        <v>269</v>
      </c>
      <c r="C273" s="15" t="s">
        <v>445</v>
      </c>
      <c r="D273" s="15" t="s">
        <v>437</v>
      </c>
      <c r="E273" s="16">
        <v>1000</v>
      </c>
      <c r="F273" s="6">
        <f>+Réalisations!P274</f>
        <v>0</v>
      </c>
      <c r="G273" s="6">
        <f t="shared" si="4"/>
        <v>1000</v>
      </c>
    </row>
    <row r="274" spans="1:8" ht="14.5" customHeight="1" x14ac:dyDescent="0.3">
      <c r="A274" s="4">
        <v>270</v>
      </c>
      <c r="B274" s="2" t="s">
        <v>506</v>
      </c>
      <c r="C274" s="15" t="s">
        <v>446</v>
      </c>
      <c r="D274" s="15" t="s">
        <v>447</v>
      </c>
      <c r="E274" s="16">
        <v>50000</v>
      </c>
      <c r="F274" s="6">
        <f>+Réalisations!P275</f>
        <v>0</v>
      </c>
      <c r="G274" s="6">
        <f t="shared" si="4"/>
        <v>50000</v>
      </c>
    </row>
    <row r="275" spans="1:8" ht="14.5" customHeight="1" x14ac:dyDescent="0.3">
      <c r="A275" s="4">
        <v>271</v>
      </c>
      <c r="B275" s="2" t="s">
        <v>505</v>
      </c>
      <c r="C275" s="15" t="s">
        <v>448</v>
      </c>
      <c r="D275" s="15" t="s">
        <v>449</v>
      </c>
      <c r="E275" s="16">
        <v>20000</v>
      </c>
      <c r="F275" s="6">
        <f>+Réalisations!P276</f>
        <v>0</v>
      </c>
      <c r="G275" s="6">
        <f t="shared" si="4"/>
        <v>20000</v>
      </c>
    </row>
    <row r="276" spans="1:8" ht="14.5" customHeight="1" x14ac:dyDescent="0.3">
      <c r="A276" s="4">
        <v>272</v>
      </c>
      <c r="B276" s="2" t="s">
        <v>506</v>
      </c>
      <c r="C276" s="15" t="s">
        <v>528</v>
      </c>
      <c r="D276" s="15" t="s">
        <v>450</v>
      </c>
      <c r="E276" s="16">
        <v>60000</v>
      </c>
      <c r="F276" s="6">
        <f>+Réalisations!P277</f>
        <v>20000</v>
      </c>
      <c r="G276" s="6">
        <f t="shared" si="4"/>
        <v>40000</v>
      </c>
    </row>
    <row r="277" spans="1:8" x14ac:dyDescent="0.35">
      <c r="A277" s="4">
        <v>273</v>
      </c>
      <c r="B277" s="2" t="s">
        <v>506</v>
      </c>
      <c r="C277" s="15" t="s">
        <v>721</v>
      </c>
      <c r="D277" s="15" t="s">
        <v>722</v>
      </c>
      <c r="E277" s="28">
        <v>300000</v>
      </c>
      <c r="F277" s="6">
        <f>+Réalisations!P278</f>
        <v>0</v>
      </c>
      <c r="G277" s="6">
        <f t="shared" si="4"/>
        <v>300000</v>
      </c>
      <c r="H277" s="26" t="s">
        <v>723</v>
      </c>
    </row>
    <row r="278" spans="1:8" ht="14.5" customHeight="1" x14ac:dyDescent="0.3">
      <c r="A278" s="4">
        <v>274</v>
      </c>
      <c r="C278" s="15"/>
      <c r="D278" s="15"/>
      <c r="E278" s="16"/>
      <c r="F278" s="6">
        <f>+Réalisations!P279</f>
        <v>0</v>
      </c>
      <c r="G278" s="6">
        <f t="shared" si="4"/>
        <v>0</v>
      </c>
    </row>
    <row r="279" spans="1:8" ht="14.5" customHeight="1" x14ac:dyDescent="0.3">
      <c r="A279" s="4">
        <v>275</v>
      </c>
      <c r="B279" s="4" t="s">
        <v>506</v>
      </c>
      <c r="C279" s="15" t="s">
        <v>451</v>
      </c>
      <c r="D279" s="15" t="s">
        <v>452</v>
      </c>
      <c r="E279" s="16">
        <v>500000</v>
      </c>
      <c r="F279" s="6">
        <f>+Réalisations!P280</f>
        <v>0</v>
      </c>
      <c r="G279" s="6">
        <f t="shared" si="4"/>
        <v>500000</v>
      </c>
    </row>
    <row r="280" spans="1:8" ht="14.5" customHeight="1" x14ac:dyDescent="0.3">
      <c r="A280" s="4">
        <v>276</v>
      </c>
      <c r="B280" s="2" t="s">
        <v>506</v>
      </c>
      <c r="C280" s="15" t="s">
        <v>453</v>
      </c>
      <c r="D280" s="15" t="s">
        <v>454</v>
      </c>
      <c r="E280" s="16">
        <v>240000</v>
      </c>
      <c r="F280" s="6">
        <f>+Réalisations!P281</f>
        <v>0</v>
      </c>
      <c r="G280" s="6">
        <f t="shared" si="4"/>
        <v>240000</v>
      </c>
    </row>
    <row r="281" spans="1:8" ht="14.5" customHeight="1" x14ac:dyDescent="0.3">
      <c r="A281" s="4">
        <v>277</v>
      </c>
      <c r="C281" s="15" t="s">
        <v>455</v>
      </c>
      <c r="D281" s="15"/>
      <c r="E281" s="16">
        <v>30000</v>
      </c>
      <c r="F281" s="6">
        <f>+Réalisations!P282</f>
        <v>0</v>
      </c>
      <c r="G281" s="6">
        <f t="shared" si="4"/>
        <v>30000</v>
      </c>
    </row>
    <row r="282" spans="1:8" ht="14.5" customHeight="1" x14ac:dyDescent="0.3">
      <c r="A282" s="4">
        <v>278</v>
      </c>
      <c r="B282" s="2" t="s">
        <v>506</v>
      </c>
      <c r="C282" s="15" t="s">
        <v>456</v>
      </c>
      <c r="D282" s="15"/>
      <c r="E282" s="16">
        <v>50000</v>
      </c>
      <c r="F282" s="6">
        <f>+Réalisations!P283</f>
        <v>50000</v>
      </c>
      <c r="G282" s="6">
        <f t="shared" si="4"/>
        <v>0</v>
      </c>
    </row>
    <row r="283" spans="1:8" ht="14.5" customHeight="1" x14ac:dyDescent="0.3">
      <c r="A283" s="4">
        <v>279</v>
      </c>
      <c r="B283" s="2" t="s">
        <v>506</v>
      </c>
      <c r="C283" s="15" t="s">
        <v>457</v>
      </c>
      <c r="D283" s="15" t="s">
        <v>458</v>
      </c>
      <c r="E283" s="16">
        <v>500000</v>
      </c>
      <c r="F283" s="6">
        <f>+Réalisations!P284</f>
        <v>0</v>
      </c>
      <c r="G283" s="6">
        <f t="shared" si="4"/>
        <v>500000</v>
      </c>
    </row>
    <row r="284" spans="1:8" x14ac:dyDescent="0.3">
      <c r="A284" s="4">
        <v>280</v>
      </c>
      <c r="C284" s="15"/>
      <c r="D284" s="15" t="s">
        <v>459</v>
      </c>
      <c r="E284" s="16">
        <v>100000</v>
      </c>
      <c r="F284" s="6">
        <f>+Réalisations!P285</f>
        <v>10000</v>
      </c>
      <c r="G284" s="6">
        <f t="shared" si="4"/>
        <v>90000</v>
      </c>
    </row>
    <row r="285" spans="1:8" ht="14.5" customHeight="1" x14ac:dyDescent="0.3">
      <c r="A285" s="4">
        <v>281</v>
      </c>
      <c r="B285" s="2" t="s">
        <v>510</v>
      </c>
      <c r="C285" s="15" t="s">
        <v>529</v>
      </c>
      <c r="D285" s="15" t="s">
        <v>460</v>
      </c>
      <c r="E285" s="16">
        <v>200000</v>
      </c>
      <c r="F285" s="6">
        <f>+Réalisations!P286</f>
        <v>0</v>
      </c>
      <c r="G285" s="6">
        <f t="shared" si="4"/>
        <v>200000</v>
      </c>
    </row>
    <row r="286" spans="1:8" ht="14.5" customHeight="1" x14ac:dyDescent="0.3">
      <c r="A286" s="4">
        <v>282</v>
      </c>
      <c r="B286" s="2" t="s">
        <v>506</v>
      </c>
      <c r="C286" s="15" t="s">
        <v>530</v>
      </c>
      <c r="D286" s="15" t="s">
        <v>461</v>
      </c>
      <c r="E286" s="16">
        <v>250000</v>
      </c>
      <c r="F286" s="6">
        <f>+Réalisations!P287</f>
        <v>0</v>
      </c>
      <c r="G286" s="6">
        <f t="shared" si="4"/>
        <v>250000</v>
      </c>
    </row>
    <row r="287" spans="1:8" ht="14.5" customHeight="1" x14ac:dyDescent="0.3">
      <c r="A287" s="4">
        <v>283</v>
      </c>
      <c r="B287" s="2" t="s">
        <v>505</v>
      </c>
      <c r="C287" s="15" t="s">
        <v>462</v>
      </c>
      <c r="D287" s="15" t="s">
        <v>463</v>
      </c>
      <c r="E287" s="16">
        <v>100000</v>
      </c>
      <c r="F287" s="6">
        <f>+Réalisations!P288</f>
        <v>50000</v>
      </c>
      <c r="G287" s="6">
        <f t="shared" si="4"/>
        <v>50000</v>
      </c>
    </row>
    <row r="288" spans="1:8" ht="14.5" customHeight="1" x14ac:dyDescent="0.3">
      <c r="A288" s="4">
        <v>284</v>
      </c>
      <c r="C288" s="15" t="s">
        <v>464</v>
      </c>
      <c r="D288" s="15" t="s">
        <v>465</v>
      </c>
      <c r="E288" s="16">
        <v>12000</v>
      </c>
      <c r="F288" s="6">
        <f>+Réalisations!P289</f>
        <v>0</v>
      </c>
      <c r="G288" s="6">
        <f t="shared" si="4"/>
        <v>12000</v>
      </c>
    </row>
    <row r="289" spans="1:7" ht="14.5" customHeight="1" x14ac:dyDescent="0.3">
      <c r="A289" s="4">
        <v>285</v>
      </c>
      <c r="B289" s="2" t="s">
        <v>515</v>
      </c>
      <c r="C289" s="15" t="s">
        <v>531</v>
      </c>
      <c r="D289" s="15" t="s">
        <v>466</v>
      </c>
      <c r="E289" s="16">
        <v>2000000</v>
      </c>
      <c r="F289" s="6">
        <f>+Réalisations!P290</f>
        <v>0</v>
      </c>
      <c r="G289" s="6">
        <f t="shared" si="4"/>
        <v>2000000</v>
      </c>
    </row>
    <row r="290" spans="1:7" ht="14.5" customHeight="1" x14ac:dyDescent="0.3">
      <c r="A290" s="4">
        <v>286</v>
      </c>
      <c r="C290" s="15" t="s">
        <v>467</v>
      </c>
      <c r="D290" s="15" t="s">
        <v>413</v>
      </c>
      <c r="E290" s="16">
        <v>12000</v>
      </c>
      <c r="F290" s="6">
        <f>+Réalisations!P291</f>
        <v>0</v>
      </c>
      <c r="G290" s="6">
        <f t="shared" si="4"/>
        <v>12000</v>
      </c>
    </row>
    <row r="291" spans="1:7" ht="14.5" customHeight="1" x14ac:dyDescent="0.3">
      <c r="A291" s="4">
        <v>287</v>
      </c>
      <c r="B291" s="2" t="s">
        <v>510</v>
      </c>
      <c r="C291" s="15" t="s">
        <v>532</v>
      </c>
      <c r="D291" s="15" t="s">
        <v>468</v>
      </c>
      <c r="E291" s="16">
        <v>600000</v>
      </c>
      <c r="F291" s="6">
        <f>+Réalisations!P292</f>
        <v>72500</v>
      </c>
      <c r="G291" s="6">
        <f t="shared" si="4"/>
        <v>527500</v>
      </c>
    </row>
    <row r="292" spans="1:7" ht="14.5" customHeight="1" x14ac:dyDescent="0.3">
      <c r="A292" s="4">
        <v>288</v>
      </c>
      <c r="B292" s="2" t="s">
        <v>505</v>
      </c>
      <c r="C292" s="15" t="s">
        <v>469</v>
      </c>
      <c r="D292" s="15" t="s">
        <v>470</v>
      </c>
      <c r="E292" s="16">
        <v>500000</v>
      </c>
      <c r="F292" s="6">
        <f>+Réalisations!P293</f>
        <v>0</v>
      </c>
      <c r="G292" s="6">
        <f t="shared" si="4"/>
        <v>500000</v>
      </c>
    </row>
    <row r="293" spans="1:7" ht="14.5" customHeight="1" x14ac:dyDescent="0.3">
      <c r="A293" s="4">
        <v>289</v>
      </c>
      <c r="C293" s="15"/>
      <c r="D293" s="17" t="s">
        <v>471</v>
      </c>
      <c r="E293" s="16">
        <v>100000</v>
      </c>
      <c r="F293" s="6">
        <f>+Réalisations!P294</f>
        <v>0</v>
      </c>
      <c r="G293" s="6">
        <f t="shared" si="4"/>
        <v>100000</v>
      </c>
    </row>
    <row r="294" spans="1:7" ht="14.5" customHeight="1" x14ac:dyDescent="0.3">
      <c r="A294" s="4">
        <v>290</v>
      </c>
      <c r="B294" s="2" t="s">
        <v>506</v>
      </c>
      <c r="C294" s="15" t="s">
        <v>472</v>
      </c>
      <c r="D294" s="15" t="s">
        <v>473</v>
      </c>
      <c r="E294" s="16">
        <v>2000000</v>
      </c>
      <c r="F294" s="6">
        <f>+Réalisations!P295</f>
        <v>0</v>
      </c>
      <c r="G294" s="6">
        <f t="shared" si="4"/>
        <v>2000000</v>
      </c>
    </row>
    <row r="295" spans="1:7" ht="14.5" customHeight="1" x14ac:dyDescent="0.3">
      <c r="A295" s="4">
        <v>291</v>
      </c>
      <c r="C295" s="15" t="s">
        <v>474</v>
      </c>
      <c r="D295" s="15" t="s">
        <v>475</v>
      </c>
      <c r="E295" s="16">
        <v>12000</v>
      </c>
      <c r="F295" s="6">
        <f>+Réalisations!P296</f>
        <v>0</v>
      </c>
      <c r="G295" s="6">
        <f t="shared" si="4"/>
        <v>12000</v>
      </c>
    </row>
    <row r="296" spans="1:7" ht="14.5" customHeight="1" x14ac:dyDescent="0.3">
      <c r="A296" s="4">
        <v>292</v>
      </c>
      <c r="B296" s="2" t="s">
        <v>506</v>
      </c>
      <c r="C296" s="15" t="s">
        <v>476</v>
      </c>
      <c r="D296" s="15" t="s">
        <v>477</v>
      </c>
      <c r="E296" s="16">
        <v>100000</v>
      </c>
      <c r="F296" s="6">
        <f>+Réalisations!P297</f>
        <v>100000</v>
      </c>
      <c r="G296" s="6">
        <f t="shared" si="4"/>
        <v>0</v>
      </c>
    </row>
    <row r="297" spans="1:7" x14ac:dyDescent="0.3">
      <c r="A297" s="4">
        <v>293</v>
      </c>
      <c r="B297" s="2" t="s">
        <v>505</v>
      </c>
      <c r="C297" s="15" t="s">
        <v>533</v>
      </c>
      <c r="D297" s="15" t="s">
        <v>478</v>
      </c>
      <c r="E297" s="16">
        <v>1000000</v>
      </c>
      <c r="F297" s="6">
        <f>+Réalisations!P298</f>
        <v>0</v>
      </c>
      <c r="G297" s="6">
        <f t="shared" si="4"/>
        <v>1000000</v>
      </c>
    </row>
    <row r="298" spans="1:7" ht="14.5" customHeight="1" x14ac:dyDescent="0.3">
      <c r="A298" s="4">
        <v>294</v>
      </c>
      <c r="B298" s="2" t="s">
        <v>510</v>
      </c>
      <c r="C298" s="15" t="s">
        <v>534</v>
      </c>
      <c r="D298" s="15" t="s">
        <v>479</v>
      </c>
      <c r="E298" s="16">
        <v>2000000</v>
      </c>
      <c r="F298" s="6">
        <f>+Réalisations!P299</f>
        <v>0</v>
      </c>
      <c r="G298" s="6">
        <f t="shared" si="4"/>
        <v>2000000</v>
      </c>
    </row>
    <row r="299" spans="1:7" ht="26" customHeight="1" x14ac:dyDescent="0.3">
      <c r="A299" s="4">
        <v>295</v>
      </c>
      <c r="C299" s="18" t="s">
        <v>480</v>
      </c>
      <c r="D299" s="19" t="s">
        <v>481</v>
      </c>
      <c r="E299" s="12">
        <v>60000</v>
      </c>
      <c r="F299" s="6">
        <f>+Réalisations!P300</f>
        <v>0</v>
      </c>
      <c r="G299" s="6">
        <f t="shared" si="4"/>
        <v>60000</v>
      </c>
    </row>
    <row r="300" spans="1:7" ht="14.5" customHeight="1" x14ac:dyDescent="0.3">
      <c r="A300" s="4">
        <v>296</v>
      </c>
      <c r="B300" s="2" t="s">
        <v>506</v>
      </c>
      <c r="C300" s="15" t="s">
        <v>535</v>
      </c>
      <c r="D300" s="15" t="s">
        <v>482</v>
      </c>
      <c r="E300" s="16">
        <v>500000</v>
      </c>
      <c r="F300" s="6">
        <f>+Réalisations!P301</f>
        <v>0</v>
      </c>
      <c r="G300" s="6">
        <f t="shared" si="4"/>
        <v>500000</v>
      </c>
    </row>
    <row r="301" spans="1:7" ht="14.5" customHeight="1" x14ac:dyDescent="0.3">
      <c r="A301" s="4">
        <v>297</v>
      </c>
      <c r="B301" s="2" t="s">
        <v>506</v>
      </c>
      <c r="C301" s="15" t="s">
        <v>483</v>
      </c>
      <c r="D301" s="15" t="s">
        <v>484</v>
      </c>
      <c r="E301" s="16">
        <v>500000</v>
      </c>
      <c r="F301" s="6">
        <f>+Réalisations!P302</f>
        <v>0</v>
      </c>
      <c r="G301" s="6">
        <f t="shared" si="4"/>
        <v>500000</v>
      </c>
    </row>
    <row r="302" spans="1:7" x14ac:dyDescent="0.35">
      <c r="A302" s="4">
        <v>298</v>
      </c>
      <c r="B302" s="2" t="s">
        <v>506</v>
      </c>
      <c r="C302" s="14" t="s">
        <v>485</v>
      </c>
      <c r="D302" s="11"/>
      <c r="E302" s="12">
        <v>0</v>
      </c>
      <c r="F302" s="6">
        <f>+Réalisations!P303</f>
        <v>0</v>
      </c>
      <c r="G302" s="6">
        <f t="shared" si="4"/>
        <v>0</v>
      </c>
    </row>
    <row r="303" spans="1:7" x14ac:dyDescent="0.35">
      <c r="A303" s="4">
        <v>299</v>
      </c>
      <c r="B303" s="2" t="s">
        <v>506</v>
      </c>
      <c r="C303" s="11" t="s">
        <v>486</v>
      </c>
      <c r="D303" s="11" t="s">
        <v>487</v>
      </c>
      <c r="E303" s="12">
        <v>30000</v>
      </c>
      <c r="F303" s="6">
        <f>+Réalisations!P304</f>
        <v>0</v>
      </c>
      <c r="G303" s="6">
        <f t="shared" si="4"/>
        <v>30000</v>
      </c>
    </row>
    <row r="304" spans="1:7" x14ac:dyDescent="0.35">
      <c r="A304" s="4">
        <v>300</v>
      </c>
      <c r="B304" s="2" t="s">
        <v>506</v>
      </c>
      <c r="C304" s="11" t="s">
        <v>536</v>
      </c>
      <c r="D304" s="11" t="s">
        <v>488</v>
      </c>
      <c r="E304" s="12">
        <v>120000</v>
      </c>
      <c r="F304" s="6">
        <f>+Réalisations!P305</f>
        <v>0</v>
      </c>
      <c r="G304" s="6">
        <f t="shared" si="4"/>
        <v>120000</v>
      </c>
    </row>
    <row r="305" spans="1:8" x14ac:dyDescent="0.35">
      <c r="A305" s="4">
        <v>301</v>
      </c>
      <c r="B305" s="2" t="s">
        <v>506</v>
      </c>
      <c r="C305" s="11" t="s">
        <v>489</v>
      </c>
      <c r="D305" s="11" t="s">
        <v>490</v>
      </c>
      <c r="E305" s="12">
        <v>100000</v>
      </c>
      <c r="F305" s="6">
        <f>+Réalisations!P306</f>
        <v>0</v>
      </c>
      <c r="G305" s="6">
        <f t="shared" si="4"/>
        <v>100000</v>
      </c>
    </row>
    <row r="306" spans="1:8" ht="14.5" customHeight="1" x14ac:dyDescent="0.35">
      <c r="A306" s="4">
        <v>302</v>
      </c>
      <c r="B306" s="2" t="s">
        <v>506</v>
      </c>
      <c r="C306" s="11" t="s">
        <v>491</v>
      </c>
      <c r="D306" s="11"/>
      <c r="E306" s="12">
        <v>100000</v>
      </c>
      <c r="F306" s="6">
        <f>+Réalisations!P307</f>
        <v>1000</v>
      </c>
      <c r="G306" s="6">
        <f t="shared" si="4"/>
        <v>99000</v>
      </c>
    </row>
    <row r="307" spans="1:8" x14ac:dyDescent="0.35">
      <c r="A307" s="4">
        <v>303</v>
      </c>
      <c r="B307" s="2" t="s">
        <v>505</v>
      </c>
      <c r="C307" s="11" t="s">
        <v>492</v>
      </c>
      <c r="D307" s="11" t="s">
        <v>493</v>
      </c>
      <c r="E307" s="12">
        <v>60000</v>
      </c>
      <c r="F307" s="6">
        <f>+Réalisations!P308</f>
        <v>0</v>
      </c>
      <c r="G307" s="6">
        <f t="shared" si="4"/>
        <v>60000</v>
      </c>
    </row>
    <row r="308" spans="1:8" x14ac:dyDescent="0.35">
      <c r="A308" s="4">
        <v>304</v>
      </c>
      <c r="B308" s="2" t="s">
        <v>505</v>
      </c>
      <c r="C308" s="11" t="s">
        <v>494</v>
      </c>
      <c r="D308" s="11" t="s">
        <v>495</v>
      </c>
      <c r="E308" s="12">
        <v>250000</v>
      </c>
      <c r="F308" s="6">
        <f>+Réalisations!P309</f>
        <v>0</v>
      </c>
      <c r="G308" s="6">
        <f t="shared" si="4"/>
        <v>250000</v>
      </c>
    </row>
    <row r="309" spans="1:8" x14ac:dyDescent="0.35">
      <c r="A309" s="4">
        <v>305</v>
      </c>
      <c r="B309" s="2" t="s">
        <v>505</v>
      </c>
      <c r="C309" s="11" t="s">
        <v>496</v>
      </c>
      <c r="D309" s="11" t="s">
        <v>497</v>
      </c>
      <c r="E309" s="12">
        <v>500000</v>
      </c>
      <c r="F309" s="6">
        <f>+Réalisations!P310</f>
        <v>0</v>
      </c>
      <c r="G309" s="6">
        <f t="shared" si="4"/>
        <v>500000</v>
      </c>
    </row>
    <row r="310" spans="1:8" ht="26" x14ac:dyDescent="0.35">
      <c r="A310" s="4">
        <v>306</v>
      </c>
      <c r="B310" s="2" t="s">
        <v>506</v>
      </c>
      <c r="C310" s="11" t="s">
        <v>537</v>
      </c>
      <c r="D310" s="13" t="s">
        <v>498</v>
      </c>
      <c r="E310" s="12">
        <v>30000</v>
      </c>
      <c r="F310" s="6">
        <f>+Réalisations!P311</f>
        <v>0</v>
      </c>
      <c r="G310" s="6">
        <f t="shared" si="4"/>
        <v>30000</v>
      </c>
    </row>
    <row r="311" spans="1:8" x14ac:dyDescent="0.35">
      <c r="A311" s="4">
        <v>307</v>
      </c>
      <c r="C311" s="11"/>
      <c r="D311" s="11" t="s">
        <v>499</v>
      </c>
      <c r="E311" s="12">
        <v>60000</v>
      </c>
      <c r="F311" s="6">
        <f>+Réalisations!P312</f>
        <v>0</v>
      </c>
      <c r="G311" s="6">
        <f t="shared" si="4"/>
        <v>60000</v>
      </c>
    </row>
    <row r="312" spans="1:8" x14ac:dyDescent="0.35">
      <c r="A312" s="4">
        <v>308</v>
      </c>
      <c r="C312" s="11"/>
      <c r="D312" s="11" t="s">
        <v>500</v>
      </c>
      <c r="E312" s="12">
        <v>30000</v>
      </c>
      <c r="F312" s="6">
        <f>+Réalisations!P313</f>
        <v>0</v>
      </c>
      <c r="G312" s="6">
        <f t="shared" si="4"/>
        <v>30000</v>
      </c>
    </row>
    <row r="313" spans="1:8" x14ac:dyDescent="0.35">
      <c r="A313" s="4">
        <v>309</v>
      </c>
      <c r="C313" s="11" t="s">
        <v>501</v>
      </c>
      <c r="E313" s="12">
        <v>100000</v>
      </c>
      <c r="F313" s="6">
        <f>+Réalisations!P314</f>
        <v>0</v>
      </c>
      <c r="G313" s="6">
        <f t="shared" si="4"/>
        <v>100000</v>
      </c>
    </row>
    <row r="314" spans="1:8" x14ac:dyDescent="0.35">
      <c r="A314" s="4">
        <v>310</v>
      </c>
      <c r="C314" s="11" t="s">
        <v>502</v>
      </c>
      <c r="D314" s="11" t="s">
        <v>503</v>
      </c>
      <c r="E314" s="12">
        <v>300000</v>
      </c>
      <c r="F314" s="6">
        <f>+Réalisations!P315</f>
        <v>50000</v>
      </c>
      <c r="G314" s="6">
        <f t="shared" si="4"/>
        <v>250000</v>
      </c>
    </row>
    <row r="315" spans="1:8" x14ac:dyDescent="0.35">
      <c r="A315" s="22">
        <v>311</v>
      </c>
      <c r="B315" s="22" t="s">
        <v>506</v>
      </c>
      <c r="C315" s="23" t="s">
        <v>538</v>
      </c>
      <c r="D315" s="23" t="s">
        <v>539</v>
      </c>
      <c r="E315" s="24">
        <v>250000</v>
      </c>
      <c r="F315" s="6">
        <f>+Réalisations!P316</f>
        <v>0</v>
      </c>
      <c r="G315" s="25">
        <f t="shared" si="4"/>
        <v>250000</v>
      </c>
    </row>
    <row r="316" spans="1:8" x14ac:dyDescent="0.35">
      <c r="A316" s="22">
        <v>312</v>
      </c>
      <c r="B316" s="22"/>
      <c r="C316" s="23"/>
      <c r="D316" s="23" t="s">
        <v>540</v>
      </c>
      <c r="E316" s="24">
        <v>250000</v>
      </c>
      <c r="F316" s="6">
        <f>+Réalisations!P317</f>
        <v>0</v>
      </c>
      <c r="G316" s="25"/>
    </row>
    <row r="317" spans="1:8" x14ac:dyDescent="0.35">
      <c r="A317" s="22">
        <v>313</v>
      </c>
      <c r="B317" s="22" t="s">
        <v>505</v>
      </c>
      <c r="C317" s="23" t="s">
        <v>789</v>
      </c>
      <c r="D317" s="23" t="s">
        <v>541</v>
      </c>
      <c r="E317" s="24">
        <f>2000+500000</f>
        <v>502000</v>
      </c>
      <c r="F317" s="6">
        <f>+Réalisations!P318</f>
        <v>2000</v>
      </c>
      <c r="G317" s="25">
        <f t="shared" ref="G317:G348" si="5">E317-F317</f>
        <v>500000</v>
      </c>
      <c r="H317" s="26" t="s">
        <v>790</v>
      </c>
    </row>
    <row r="318" spans="1:8" x14ac:dyDescent="0.35">
      <c r="A318" s="22">
        <v>314</v>
      </c>
      <c r="B318" s="22" t="s">
        <v>515</v>
      </c>
      <c r="C318" s="23" t="s">
        <v>542</v>
      </c>
      <c r="D318" s="23" t="s">
        <v>543</v>
      </c>
      <c r="E318" s="24">
        <v>500000</v>
      </c>
      <c r="F318" s="6">
        <f>+Réalisations!P319</f>
        <v>300000</v>
      </c>
      <c r="G318" s="25">
        <f t="shared" si="5"/>
        <v>200000</v>
      </c>
    </row>
    <row r="319" spans="1:8" x14ac:dyDescent="0.35">
      <c r="A319" s="22">
        <v>315</v>
      </c>
      <c r="B319" s="22" t="s">
        <v>505</v>
      </c>
      <c r="C319" s="23" t="s">
        <v>544</v>
      </c>
      <c r="D319" s="23" t="s">
        <v>545</v>
      </c>
      <c r="E319" s="24">
        <v>100000</v>
      </c>
      <c r="F319" s="6">
        <f>+Réalisations!P320</f>
        <v>0</v>
      </c>
      <c r="G319" s="25">
        <f t="shared" si="5"/>
        <v>100000</v>
      </c>
    </row>
    <row r="320" spans="1:8" ht="14.5" customHeight="1" x14ac:dyDescent="0.35">
      <c r="A320" s="22">
        <v>316</v>
      </c>
      <c r="B320" s="22" t="s">
        <v>506</v>
      </c>
      <c r="C320" s="23" t="s">
        <v>546</v>
      </c>
      <c r="D320" s="23" t="s">
        <v>547</v>
      </c>
      <c r="E320" s="24">
        <v>60000</v>
      </c>
      <c r="F320" s="6">
        <f>+Réalisations!P321</f>
        <v>0</v>
      </c>
      <c r="G320" s="25">
        <f t="shared" si="5"/>
        <v>60000</v>
      </c>
    </row>
    <row r="321" spans="1:8" x14ac:dyDescent="0.35">
      <c r="A321" s="22">
        <v>317</v>
      </c>
      <c r="B321" s="22" t="s">
        <v>505</v>
      </c>
      <c r="C321" s="23" t="s">
        <v>548</v>
      </c>
      <c r="D321" s="23" t="s">
        <v>549</v>
      </c>
      <c r="E321" s="24">
        <v>1000000</v>
      </c>
      <c r="F321" s="6">
        <f>+Réalisations!P322</f>
        <v>0</v>
      </c>
      <c r="G321" s="25">
        <f t="shared" si="5"/>
        <v>1000000</v>
      </c>
    </row>
    <row r="322" spans="1:8" x14ac:dyDescent="0.35">
      <c r="A322" s="22">
        <v>318</v>
      </c>
      <c r="B322" s="22" t="s">
        <v>505</v>
      </c>
      <c r="C322" s="23" t="s">
        <v>550</v>
      </c>
      <c r="D322" s="23" t="s">
        <v>551</v>
      </c>
      <c r="E322" s="24">
        <v>100000</v>
      </c>
      <c r="F322" s="6">
        <f>+Réalisations!P323</f>
        <v>80000</v>
      </c>
      <c r="G322" s="25">
        <f t="shared" si="5"/>
        <v>20000</v>
      </c>
    </row>
    <row r="323" spans="1:8" x14ac:dyDescent="0.35">
      <c r="A323" s="22">
        <v>319</v>
      </c>
      <c r="B323" s="22" t="s">
        <v>506</v>
      </c>
      <c r="C323" s="23" t="s">
        <v>552</v>
      </c>
      <c r="D323" s="23" t="s">
        <v>553</v>
      </c>
      <c r="E323" s="24">
        <v>100000</v>
      </c>
      <c r="F323" s="6">
        <f>+Réalisations!P324</f>
        <v>0</v>
      </c>
      <c r="G323" s="25">
        <f t="shared" si="5"/>
        <v>100000</v>
      </c>
    </row>
    <row r="324" spans="1:8" x14ac:dyDescent="0.35">
      <c r="A324" s="22">
        <v>320</v>
      </c>
      <c r="B324" s="22" t="s">
        <v>505</v>
      </c>
      <c r="C324" s="23" t="s">
        <v>554</v>
      </c>
      <c r="D324" s="23" t="s">
        <v>745</v>
      </c>
      <c r="E324" s="24">
        <v>12000</v>
      </c>
      <c r="F324" s="6">
        <f>+Réalisations!P325</f>
        <v>0</v>
      </c>
      <c r="G324" s="25">
        <f t="shared" si="5"/>
        <v>12000</v>
      </c>
      <c r="H324" s="26" t="s">
        <v>746</v>
      </c>
    </row>
    <row r="325" spans="1:8" x14ac:dyDescent="0.35">
      <c r="A325" s="22">
        <v>321</v>
      </c>
      <c r="B325" s="22" t="s">
        <v>506</v>
      </c>
      <c r="C325" s="23" t="s">
        <v>555</v>
      </c>
      <c r="D325" s="23" t="s">
        <v>556</v>
      </c>
      <c r="E325" s="24">
        <v>500000</v>
      </c>
      <c r="F325" s="6">
        <f>+Réalisations!P326</f>
        <v>0</v>
      </c>
      <c r="G325" s="25">
        <f t="shared" si="5"/>
        <v>500000</v>
      </c>
      <c r="H325" s="26" t="s">
        <v>864</v>
      </c>
    </row>
    <row r="326" spans="1:8" x14ac:dyDescent="0.35">
      <c r="A326" s="22">
        <v>322</v>
      </c>
      <c r="B326" s="22" t="s">
        <v>506</v>
      </c>
      <c r="C326" s="23" t="s">
        <v>740</v>
      </c>
      <c r="D326" s="23" t="s">
        <v>741</v>
      </c>
      <c r="E326" s="24">
        <f>30000+60000</f>
        <v>90000</v>
      </c>
      <c r="F326" s="6">
        <f>+Réalisations!P327</f>
        <v>0</v>
      </c>
      <c r="G326" s="25">
        <f t="shared" si="5"/>
        <v>90000</v>
      </c>
    </row>
    <row r="327" spans="1:8" x14ac:dyDescent="0.35">
      <c r="A327" s="22">
        <v>323</v>
      </c>
      <c r="B327" s="22" t="s">
        <v>505</v>
      </c>
      <c r="C327" s="23" t="s">
        <v>557</v>
      </c>
      <c r="D327" s="23" t="s">
        <v>558</v>
      </c>
      <c r="E327" s="24">
        <v>120000</v>
      </c>
      <c r="F327" s="6">
        <f>+Réalisations!P328</f>
        <v>0</v>
      </c>
      <c r="G327" s="25">
        <f t="shared" si="5"/>
        <v>120000</v>
      </c>
    </row>
    <row r="328" spans="1:8" x14ac:dyDescent="0.35">
      <c r="A328" s="22">
        <v>324</v>
      </c>
      <c r="B328" s="22" t="s">
        <v>506</v>
      </c>
      <c r="C328" s="23" t="s">
        <v>559</v>
      </c>
      <c r="D328" s="23" t="s">
        <v>560</v>
      </c>
      <c r="E328" s="24">
        <v>100000</v>
      </c>
      <c r="F328" s="6">
        <f>+Réalisations!P329</f>
        <v>100000</v>
      </c>
      <c r="G328" s="25">
        <f t="shared" si="5"/>
        <v>0</v>
      </c>
    </row>
    <row r="329" spans="1:8" x14ac:dyDescent="0.35">
      <c r="A329" s="22">
        <v>325</v>
      </c>
      <c r="B329" s="22"/>
      <c r="C329" s="23" t="s">
        <v>561</v>
      </c>
      <c r="D329" s="23" t="s">
        <v>562</v>
      </c>
      <c r="E329" s="24">
        <v>30000</v>
      </c>
      <c r="F329" s="6">
        <f>+Réalisations!P330</f>
        <v>0</v>
      </c>
      <c r="G329" s="25">
        <f t="shared" si="5"/>
        <v>30000</v>
      </c>
    </row>
    <row r="330" spans="1:8" x14ac:dyDescent="0.35">
      <c r="A330" s="22">
        <v>326</v>
      </c>
      <c r="B330" s="22" t="s">
        <v>506</v>
      </c>
      <c r="C330" s="23" t="s">
        <v>563</v>
      </c>
      <c r="D330" s="23" t="s">
        <v>669</v>
      </c>
      <c r="E330" s="24">
        <v>300000</v>
      </c>
      <c r="F330" s="6">
        <f>+Réalisations!P331</f>
        <v>0</v>
      </c>
      <c r="G330" s="25">
        <f t="shared" si="5"/>
        <v>300000</v>
      </c>
    </row>
    <row r="331" spans="1:8" x14ac:dyDescent="0.35">
      <c r="A331" s="22">
        <v>327</v>
      </c>
      <c r="B331" s="22"/>
      <c r="C331" s="23" t="s">
        <v>33</v>
      </c>
      <c r="D331" s="23"/>
      <c r="E331" s="24">
        <v>35000</v>
      </c>
      <c r="F331" s="6">
        <f>+Réalisations!P332</f>
        <v>35000</v>
      </c>
      <c r="G331" s="25">
        <f t="shared" si="5"/>
        <v>0</v>
      </c>
    </row>
    <row r="332" spans="1:8" x14ac:dyDescent="0.35">
      <c r="A332" s="22">
        <v>328</v>
      </c>
      <c r="B332" s="22" t="s">
        <v>506</v>
      </c>
      <c r="C332" s="23" t="s">
        <v>564</v>
      </c>
      <c r="D332" s="23" t="s">
        <v>565</v>
      </c>
      <c r="E332" s="24">
        <v>100000</v>
      </c>
      <c r="F332" s="25">
        <f>+Réalisations!P333</f>
        <v>10000</v>
      </c>
      <c r="G332" s="25">
        <f t="shared" si="5"/>
        <v>90000</v>
      </c>
    </row>
    <row r="333" spans="1:8" x14ac:dyDescent="0.35">
      <c r="A333" s="22">
        <v>329</v>
      </c>
      <c r="B333" s="22" t="s">
        <v>506</v>
      </c>
      <c r="C333" s="23" t="s">
        <v>566</v>
      </c>
      <c r="D333" s="23" t="s">
        <v>567</v>
      </c>
      <c r="E333" s="24">
        <v>60000</v>
      </c>
      <c r="F333" s="25">
        <f>+Réalisations!P334</f>
        <v>0</v>
      </c>
      <c r="G333" s="25">
        <f t="shared" si="5"/>
        <v>60000</v>
      </c>
    </row>
    <row r="334" spans="1:8" ht="14.5" customHeight="1" x14ac:dyDescent="0.35">
      <c r="A334" s="22">
        <v>330</v>
      </c>
      <c r="B334" s="22" t="s">
        <v>506</v>
      </c>
      <c r="C334" s="23" t="s">
        <v>568</v>
      </c>
      <c r="D334" s="23"/>
      <c r="E334" s="24">
        <v>100000</v>
      </c>
      <c r="F334" s="25">
        <f>+Réalisations!P335</f>
        <v>100000</v>
      </c>
      <c r="G334" s="25">
        <f t="shared" si="5"/>
        <v>0</v>
      </c>
    </row>
    <row r="335" spans="1:8" ht="14.5" customHeight="1" x14ac:dyDescent="0.35">
      <c r="A335" s="22">
        <v>331</v>
      </c>
      <c r="B335" s="22" t="s">
        <v>505</v>
      </c>
      <c r="C335" s="23" t="s">
        <v>569</v>
      </c>
      <c r="D335" s="23" t="s">
        <v>570</v>
      </c>
      <c r="E335" s="24">
        <v>500000</v>
      </c>
      <c r="F335" s="25">
        <f>+Réalisations!P336</f>
        <v>0</v>
      </c>
      <c r="G335" s="25">
        <f t="shared" si="5"/>
        <v>500000</v>
      </c>
    </row>
    <row r="336" spans="1:8" x14ac:dyDescent="0.35">
      <c r="A336" s="22">
        <v>332</v>
      </c>
      <c r="B336" s="22" t="s">
        <v>506</v>
      </c>
      <c r="C336" s="23" t="s">
        <v>571</v>
      </c>
      <c r="D336" s="23" t="s">
        <v>572</v>
      </c>
      <c r="E336" s="24">
        <v>30000</v>
      </c>
      <c r="F336" s="25">
        <f>+Réalisations!P337</f>
        <v>20000</v>
      </c>
      <c r="G336" s="25">
        <f t="shared" si="5"/>
        <v>10000</v>
      </c>
    </row>
    <row r="337" spans="1:8" x14ac:dyDescent="0.35">
      <c r="A337" s="22">
        <v>332</v>
      </c>
      <c r="B337" s="22" t="s">
        <v>506</v>
      </c>
      <c r="C337" s="23" t="s">
        <v>573</v>
      </c>
      <c r="D337" s="23"/>
      <c r="E337" s="24"/>
      <c r="F337" s="25">
        <f>+Réalisations!P338</f>
        <v>44500</v>
      </c>
      <c r="G337" s="25">
        <f t="shared" si="5"/>
        <v>-44500</v>
      </c>
    </row>
    <row r="338" spans="1:8" x14ac:dyDescent="0.35">
      <c r="A338" s="22">
        <v>333</v>
      </c>
      <c r="B338" s="22" t="s">
        <v>506</v>
      </c>
      <c r="C338" s="23" t="s">
        <v>574</v>
      </c>
      <c r="D338" s="23"/>
      <c r="E338" s="24">
        <v>12000</v>
      </c>
      <c r="F338" s="25">
        <f>+Réalisations!P339</f>
        <v>0</v>
      </c>
      <c r="G338" s="25">
        <f t="shared" si="5"/>
        <v>12000</v>
      </c>
    </row>
    <row r="339" spans="1:8" ht="14.5" customHeight="1" x14ac:dyDescent="0.35">
      <c r="A339" s="22">
        <v>334</v>
      </c>
      <c r="B339" s="22" t="s">
        <v>506</v>
      </c>
      <c r="C339" s="23" t="s">
        <v>575</v>
      </c>
      <c r="D339" s="23" t="s">
        <v>576</v>
      </c>
      <c r="E339" s="24">
        <v>200000</v>
      </c>
      <c r="F339" s="25">
        <f>+Réalisations!P340</f>
        <v>0</v>
      </c>
      <c r="G339" s="25">
        <f t="shared" si="5"/>
        <v>200000</v>
      </c>
    </row>
    <row r="340" spans="1:8" x14ac:dyDescent="0.35">
      <c r="A340" s="22">
        <v>335</v>
      </c>
      <c r="B340" s="22" t="s">
        <v>506</v>
      </c>
      <c r="C340" s="23" t="s">
        <v>577</v>
      </c>
      <c r="D340" s="23" t="s">
        <v>578</v>
      </c>
      <c r="E340" s="24">
        <v>30000</v>
      </c>
      <c r="F340" s="25">
        <f>+Réalisations!P341</f>
        <v>0</v>
      </c>
      <c r="G340" s="25">
        <f t="shared" si="5"/>
        <v>30000</v>
      </c>
    </row>
    <row r="341" spans="1:8" ht="14.5" customHeight="1" x14ac:dyDescent="0.35">
      <c r="A341" s="22">
        <v>336</v>
      </c>
      <c r="B341" s="22" t="s">
        <v>506</v>
      </c>
      <c r="C341" s="23" t="s">
        <v>579</v>
      </c>
      <c r="D341" s="23" t="s">
        <v>580</v>
      </c>
      <c r="E341" s="24">
        <v>1000000</v>
      </c>
      <c r="F341" s="25">
        <f>+Réalisations!P342</f>
        <v>335000</v>
      </c>
      <c r="G341" s="25">
        <f t="shared" si="5"/>
        <v>665000</v>
      </c>
    </row>
    <row r="342" spans="1:8" x14ac:dyDescent="0.35">
      <c r="A342" s="22">
        <v>337</v>
      </c>
      <c r="B342" s="22" t="s">
        <v>505</v>
      </c>
      <c r="C342" s="23" t="s">
        <v>581</v>
      </c>
      <c r="D342" s="23" t="s">
        <v>582</v>
      </c>
      <c r="E342" s="24">
        <v>60000</v>
      </c>
      <c r="F342" s="25">
        <f>Réalisations!P343</f>
        <v>15000</v>
      </c>
      <c r="G342" s="25">
        <f t="shared" si="5"/>
        <v>45000</v>
      </c>
    </row>
    <row r="343" spans="1:8" x14ac:dyDescent="0.35">
      <c r="A343" s="22">
        <v>338</v>
      </c>
      <c r="B343" s="22" t="s">
        <v>505</v>
      </c>
      <c r="C343" s="23" t="s">
        <v>584</v>
      </c>
      <c r="D343" s="23" t="s">
        <v>585</v>
      </c>
      <c r="E343" s="24">
        <v>120000</v>
      </c>
      <c r="F343" s="25">
        <f>Réalisations!P344</f>
        <v>0</v>
      </c>
      <c r="G343" s="25">
        <f t="shared" si="5"/>
        <v>120000</v>
      </c>
    </row>
    <row r="344" spans="1:8" x14ac:dyDescent="0.35">
      <c r="A344" s="22">
        <v>339</v>
      </c>
      <c r="B344" s="22" t="s">
        <v>506</v>
      </c>
      <c r="C344" s="23" t="s">
        <v>586</v>
      </c>
      <c r="D344" s="23" t="s">
        <v>587</v>
      </c>
      <c r="E344" s="24">
        <v>250000</v>
      </c>
      <c r="F344" s="25">
        <f>Réalisations!P345</f>
        <v>0</v>
      </c>
      <c r="G344" s="25">
        <f t="shared" si="5"/>
        <v>250000</v>
      </c>
    </row>
    <row r="345" spans="1:8" x14ac:dyDescent="0.35">
      <c r="A345" s="22">
        <v>340</v>
      </c>
      <c r="B345" s="22"/>
      <c r="C345" s="23" t="s">
        <v>33</v>
      </c>
      <c r="D345" s="23" t="s">
        <v>459</v>
      </c>
      <c r="E345" s="24">
        <v>10000</v>
      </c>
      <c r="F345" s="25">
        <f>+Réalisations!P346</f>
        <v>10000</v>
      </c>
      <c r="G345" s="25">
        <f t="shared" si="5"/>
        <v>0</v>
      </c>
    </row>
    <row r="346" spans="1:8" x14ac:dyDescent="0.35">
      <c r="A346" s="22">
        <v>341</v>
      </c>
      <c r="B346" s="22" t="s">
        <v>506</v>
      </c>
      <c r="C346" s="23" t="s">
        <v>588</v>
      </c>
      <c r="D346" s="23" t="s">
        <v>589</v>
      </c>
      <c r="E346" s="24">
        <v>12000</v>
      </c>
      <c r="F346" s="25">
        <f>+Réalisations!P347</f>
        <v>12000</v>
      </c>
      <c r="G346" s="25">
        <f t="shared" si="5"/>
        <v>0</v>
      </c>
    </row>
    <row r="347" spans="1:8" ht="14.5" customHeight="1" x14ac:dyDescent="0.35">
      <c r="A347" s="22">
        <v>342</v>
      </c>
      <c r="B347" s="22" t="s">
        <v>506</v>
      </c>
      <c r="C347" s="23" t="s">
        <v>590</v>
      </c>
      <c r="D347" s="23" t="s">
        <v>591</v>
      </c>
      <c r="E347" s="24">
        <v>360000</v>
      </c>
      <c r="F347" s="25">
        <f>+Réalisations!P348</f>
        <v>30000</v>
      </c>
      <c r="G347" s="25">
        <f t="shared" si="5"/>
        <v>330000</v>
      </c>
    </row>
    <row r="348" spans="1:8" x14ac:dyDescent="0.35">
      <c r="A348" s="22">
        <v>343</v>
      </c>
      <c r="B348" s="22" t="s">
        <v>506</v>
      </c>
      <c r="C348" s="23" t="s">
        <v>592</v>
      </c>
      <c r="D348" s="23" t="s">
        <v>593</v>
      </c>
      <c r="E348" s="24">
        <v>1000000</v>
      </c>
      <c r="F348" s="25">
        <f>+Réalisations!P349</f>
        <v>30000</v>
      </c>
      <c r="G348" s="25">
        <f t="shared" si="5"/>
        <v>970000</v>
      </c>
      <c r="H348" s="26" t="s">
        <v>820</v>
      </c>
    </row>
    <row r="349" spans="1:8" x14ac:dyDescent="0.35">
      <c r="A349" s="22">
        <v>344</v>
      </c>
      <c r="B349" s="22" t="s">
        <v>506</v>
      </c>
      <c r="C349" s="23" t="s">
        <v>594</v>
      </c>
      <c r="D349" s="23" t="s">
        <v>595</v>
      </c>
      <c r="E349" s="24">
        <v>50000</v>
      </c>
      <c r="F349" s="25">
        <f>+Réalisations!P350</f>
        <v>50000</v>
      </c>
      <c r="G349" s="25">
        <f t="shared" ref="G349:G380" si="6">E349-F349</f>
        <v>0</v>
      </c>
    </row>
    <row r="350" spans="1:8" ht="14.5" customHeight="1" x14ac:dyDescent="0.35">
      <c r="A350" s="22">
        <v>345</v>
      </c>
      <c r="B350" s="22" t="s">
        <v>506</v>
      </c>
      <c r="C350" s="23" t="s">
        <v>596</v>
      </c>
      <c r="D350" s="23"/>
      <c r="E350" s="24">
        <v>100000</v>
      </c>
      <c r="F350" s="25">
        <f>+Réalisations!P351</f>
        <v>0</v>
      </c>
      <c r="G350" s="25">
        <f t="shared" si="6"/>
        <v>100000</v>
      </c>
    </row>
    <row r="351" spans="1:8" x14ac:dyDescent="0.35">
      <c r="A351" s="22">
        <v>346</v>
      </c>
      <c r="B351" s="22"/>
      <c r="C351" s="23" t="s">
        <v>597</v>
      </c>
      <c r="D351" s="23"/>
      <c r="E351" s="24">
        <v>100000</v>
      </c>
      <c r="F351" s="25">
        <f>+Réalisations!P352</f>
        <v>0</v>
      </c>
      <c r="G351" s="25">
        <f t="shared" si="6"/>
        <v>100000</v>
      </c>
    </row>
    <row r="352" spans="1:8" x14ac:dyDescent="0.35">
      <c r="A352" s="22">
        <v>347</v>
      </c>
      <c r="B352" s="22"/>
      <c r="C352" s="23" t="s">
        <v>33</v>
      </c>
      <c r="D352" s="23"/>
      <c r="E352" s="24">
        <v>20000</v>
      </c>
      <c r="F352" s="25">
        <f>+Réalisations!P353</f>
        <v>20000</v>
      </c>
      <c r="G352" s="25">
        <f t="shared" si="6"/>
        <v>0</v>
      </c>
    </row>
    <row r="353" spans="1:8" x14ac:dyDescent="0.35">
      <c r="A353" s="22">
        <v>348</v>
      </c>
      <c r="B353" s="22" t="s">
        <v>505</v>
      </c>
      <c r="C353" s="23" t="s">
        <v>598</v>
      </c>
      <c r="D353" s="23"/>
      <c r="E353" s="24">
        <v>1000000</v>
      </c>
      <c r="F353" s="25">
        <f>+Réalisations!P354</f>
        <v>0</v>
      </c>
      <c r="G353" s="25">
        <f t="shared" si="6"/>
        <v>1000000</v>
      </c>
    </row>
    <row r="354" spans="1:8" x14ac:dyDescent="0.35">
      <c r="A354" s="22">
        <v>349</v>
      </c>
      <c r="B354" s="22" t="s">
        <v>506</v>
      </c>
      <c r="C354" s="23" t="s">
        <v>599</v>
      </c>
      <c r="D354" s="23" t="s">
        <v>600</v>
      </c>
      <c r="E354" s="24">
        <v>12000</v>
      </c>
      <c r="F354" s="25">
        <f>+Réalisations!P355</f>
        <v>30000</v>
      </c>
      <c r="G354" s="25">
        <f t="shared" si="6"/>
        <v>-18000</v>
      </c>
    </row>
    <row r="355" spans="1:8" x14ac:dyDescent="0.35">
      <c r="A355" s="22">
        <v>350</v>
      </c>
      <c r="B355" s="22"/>
      <c r="C355" s="23" t="s">
        <v>33</v>
      </c>
      <c r="D355" s="23" t="s">
        <v>601</v>
      </c>
      <c r="E355" s="24">
        <v>200000</v>
      </c>
      <c r="F355" s="25">
        <f>+Réalisations!P356</f>
        <v>0</v>
      </c>
      <c r="G355" s="25">
        <f t="shared" si="6"/>
        <v>200000</v>
      </c>
    </row>
    <row r="356" spans="1:8" x14ac:dyDescent="0.35">
      <c r="A356" s="22">
        <v>351</v>
      </c>
      <c r="B356" s="22"/>
      <c r="C356" s="23" t="s">
        <v>33</v>
      </c>
      <c r="D356" s="23"/>
      <c r="E356" s="24">
        <v>12000</v>
      </c>
      <c r="F356" s="25">
        <f>+Réalisations!P357</f>
        <v>0</v>
      </c>
      <c r="G356" s="25">
        <f t="shared" si="6"/>
        <v>12000</v>
      </c>
    </row>
    <row r="357" spans="1:8" x14ac:dyDescent="0.35">
      <c r="A357" s="22">
        <v>352</v>
      </c>
      <c r="B357" s="22" t="s">
        <v>506</v>
      </c>
      <c r="C357" s="23" t="s">
        <v>602</v>
      </c>
      <c r="D357" s="23"/>
      <c r="E357" s="24">
        <v>5000</v>
      </c>
      <c r="F357" s="25">
        <f>+Réalisations!P358</f>
        <v>5000</v>
      </c>
      <c r="G357" s="25">
        <f t="shared" si="6"/>
        <v>0</v>
      </c>
    </row>
    <row r="358" spans="1:8" x14ac:dyDescent="0.35">
      <c r="A358" s="22">
        <v>353</v>
      </c>
      <c r="B358" s="22" t="s">
        <v>506</v>
      </c>
      <c r="C358" s="23" t="s">
        <v>603</v>
      </c>
      <c r="D358" s="23" t="s">
        <v>604</v>
      </c>
      <c r="E358" s="24">
        <f>12*2500</f>
        <v>30000</v>
      </c>
      <c r="F358" s="25">
        <f>+Réalisations!P359</f>
        <v>2500</v>
      </c>
      <c r="G358" s="25">
        <f t="shared" si="6"/>
        <v>27500</v>
      </c>
    </row>
    <row r="359" spans="1:8" x14ac:dyDescent="0.35">
      <c r="A359" s="22">
        <v>354</v>
      </c>
      <c r="B359" s="22"/>
      <c r="C359" s="23" t="s">
        <v>33</v>
      </c>
      <c r="D359" s="23"/>
      <c r="E359" s="24">
        <f>100+250+1000+2000+5000</f>
        <v>8350</v>
      </c>
      <c r="F359" s="25">
        <f>+Réalisations!P360</f>
        <v>8350</v>
      </c>
      <c r="G359" s="25">
        <f t="shared" si="6"/>
        <v>0</v>
      </c>
    </row>
    <row r="360" spans="1:8" x14ac:dyDescent="0.35">
      <c r="A360" s="22">
        <v>355</v>
      </c>
      <c r="B360" s="22"/>
      <c r="C360" s="23" t="s">
        <v>605</v>
      </c>
      <c r="D360" s="23"/>
      <c r="E360" s="24">
        <v>2000000</v>
      </c>
      <c r="F360" s="25">
        <f>+Réalisations!P361</f>
        <v>2000000</v>
      </c>
      <c r="G360" s="25">
        <f t="shared" si="6"/>
        <v>0</v>
      </c>
    </row>
    <row r="361" spans="1:8" x14ac:dyDescent="0.35">
      <c r="A361" s="22">
        <v>356</v>
      </c>
      <c r="B361" s="22" t="s">
        <v>506</v>
      </c>
      <c r="C361" s="23" t="s">
        <v>606</v>
      </c>
      <c r="D361" s="23" t="s">
        <v>607</v>
      </c>
      <c r="E361" s="24">
        <v>500000</v>
      </c>
      <c r="F361" s="25">
        <f>+Réalisations!P362</f>
        <v>950000</v>
      </c>
      <c r="G361" s="25">
        <f t="shared" si="6"/>
        <v>-450000</v>
      </c>
    </row>
    <row r="362" spans="1:8" x14ac:dyDescent="0.35">
      <c r="A362" s="22">
        <v>357</v>
      </c>
      <c r="B362" s="22" t="s">
        <v>510</v>
      </c>
      <c r="C362" s="23" t="s">
        <v>608</v>
      </c>
      <c r="D362" s="23" t="s">
        <v>609</v>
      </c>
      <c r="E362" s="24">
        <v>5000000</v>
      </c>
      <c r="F362" s="25">
        <f>Réalisations!P363</f>
        <v>500000</v>
      </c>
      <c r="G362" s="25">
        <f t="shared" si="6"/>
        <v>4500000</v>
      </c>
      <c r="H362" s="26" t="s">
        <v>612</v>
      </c>
    </row>
    <row r="363" spans="1:8" x14ac:dyDescent="0.35">
      <c r="A363" s="22">
        <v>358</v>
      </c>
      <c r="B363" s="22" t="s">
        <v>510</v>
      </c>
      <c r="C363" s="23" t="s">
        <v>621</v>
      </c>
      <c r="D363" s="23" t="s">
        <v>610</v>
      </c>
      <c r="E363" s="24">
        <v>10000000</v>
      </c>
      <c r="F363" s="25">
        <f>+Réalisations!P364</f>
        <v>2000000</v>
      </c>
      <c r="G363" s="25">
        <f t="shared" si="6"/>
        <v>8000000</v>
      </c>
      <c r="H363" s="26" t="s">
        <v>615</v>
      </c>
    </row>
    <row r="364" spans="1:8" x14ac:dyDescent="0.35">
      <c r="A364" s="22">
        <v>359</v>
      </c>
      <c r="B364" s="22" t="s">
        <v>506</v>
      </c>
      <c r="C364" s="23" t="s">
        <v>617</v>
      </c>
      <c r="D364" s="23" t="s">
        <v>611</v>
      </c>
      <c r="E364" s="24">
        <v>5000000</v>
      </c>
      <c r="F364" s="25">
        <f>+Réalisations!P365</f>
        <v>0</v>
      </c>
      <c r="G364" s="25">
        <f t="shared" si="6"/>
        <v>5000000</v>
      </c>
      <c r="H364" s="26" t="s">
        <v>616</v>
      </c>
    </row>
    <row r="365" spans="1:8" x14ac:dyDescent="0.35">
      <c r="A365" s="22">
        <v>360</v>
      </c>
      <c r="B365" s="22" t="s">
        <v>505</v>
      </c>
      <c r="C365" s="23" t="s">
        <v>618</v>
      </c>
      <c r="D365" s="23" t="s">
        <v>619</v>
      </c>
      <c r="E365" s="24">
        <v>30000000</v>
      </c>
      <c r="F365" s="25">
        <f>+Réalisations!P366</f>
        <v>0</v>
      </c>
      <c r="G365" s="25">
        <f t="shared" si="6"/>
        <v>30000000</v>
      </c>
      <c r="H365" s="27" t="s">
        <v>620</v>
      </c>
    </row>
    <row r="366" spans="1:8" x14ac:dyDescent="0.35">
      <c r="A366" s="22">
        <v>361</v>
      </c>
      <c r="B366" s="22" t="s">
        <v>505</v>
      </c>
      <c r="C366" s="23" t="s">
        <v>622</v>
      </c>
      <c r="D366" s="23" t="s">
        <v>387</v>
      </c>
      <c r="E366" s="24">
        <v>500000</v>
      </c>
      <c r="F366" s="25">
        <f>+Réalisations!P367</f>
        <v>0</v>
      </c>
      <c r="G366" s="25">
        <f t="shared" si="6"/>
        <v>500000</v>
      </c>
      <c r="H366" s="27" t="s">
        <v>623</v>
      </c>
    </row>
    <row r="367" spans="1:8" x14ac:dyDescent="0.35">
      <c r="A367" s="22">
        <v>362</v>
      </c>
      <c r="B367" s="22" t="s">
        <v>506</v>
      </c>
      <c r="C367" s="23" t="s">
        <v>624</v>
      </c>
      <c r="D367" s="23" t="s">
        <v>625</v>
      </c>
      <c r="E367" s="24">
        <v>10000</v>
      </c>
      <c r="F367" s="25">
        <f>+Réalisations!P368</f>
        <v>0</v>
      </c>
      <c r="G367" s="25">
        <f t="shared" si="6"/>
        <v>10000</v>
      </c>
      <c r="H367" s="22"/>
    </row>
    <row r="368" spans="1:8" x14ac:dyDescent="0.35">
      <c r="A368" s="22">
        <v>363</v>
      </c>
      <c r="B368" s="22" t="s">
        <v>506</v>
      </c>
      <c r="C368" s="23" t="s">
        <v>645</v>
      </c>
      <c r="D368" s="23" t="s">
        <v>646</v>
      </c>
      <c r="E368" s="24">
        <v>500000</v>
      </c>
      <c r="F368" s="25">
        <f>+Réalisations!P369</f>
        <v>0</v>
      </c>
      <c r="G368" s="25">
        <f t="shared" si="6"/>
        <v>500000</v>
      </c>
      <c r="H368" s="27"/>
    </row>
    <row r="369" spans="1:9" x14ac:dyDescent="0.35">
      <c r="A369" s="22">
        <v>364</v>
      </c>
      <c r="B369" s="22" t="s">
        <v>506</v>
      </c>
      <c r="C369" s="23" t="s">
        <v>631</v>
      </c>
      <c r="D369" s="23" t="s">
        <v>632</v>
      </c>
      <c r="E369" s="24">
        <v>500000</v>
      </c>
      <c r="F369" s="25">
        <f>+Réalisations!P370</f>
        <v>0</v>
      </c>
      <c r="G369" s="25">
        <f t="shared" si="6"/>
        <v>500000</v>
      </c>
      <c r="H369" s="27" t="s">
        <v>633</v>
      </c>
    </row>
    <row r="370" spans="1:9" x14ac:dyDescent="0.35">
      <c r="A370" s="22">
        <v>365</v>
      </c>
      <c r="B370" s="22" t="s">
        <v>505</v>
      </c>
      <c r="C370" s="23" t="s">
        <v>634</v>
      </c>
      <c r="D370" s="23" t="s">
        <v>635</v>
      </c>
      <c r="E370" s="24">
        <v>1000000</v>
      </c>
      <c r="F370" s="25">
        <f>+Réalisations!P371</f>
        <v>0</v>
      </c>
      <c r="G370" s="25">
        <f t="shared" si="6"/>
        <v>1000000</v>
      </c>
      <c r="H370" s="27" t="s">
        <v>636</v>
      </c>
    </row>
    <row r="371" spans="1:9" ht="14.5" customHeight="1" x14ac:dyDescent="0.35">
      <c r="A371" s="22">
        <v>366</v>
      </c>
      <c r="B371" s="22" t="s">
        <v>505</v>
      </c>
      <c r="C371" s="23" t="s">
        <v>637</v>
      </c>
      <c r="D371" s="23" t="s">
        <v>638</v>
      </c>
      <c r="E371" s="24">
        <v>500000</v>
      </c>
      <c r="F371" s="25">
        <f>+Réalisations!P372</f>
        <v>0</v>
      </c>
      <c r="G371" s="25">
        <f t="shared" si="6"/>
        <v>500000</v>
      </c>
      <c r="H371" s="22"/>
    </row>
    <row r="372" spans="1:9" x14ac:dyDescent="0.35">
      <c r="A372" s="22">
        <v>367</v>
      </c>
      <c r="B372" s="22" t="s">
        <v>505</v>
      </c>
      <c r="C372" s="23" t="s">
        <v>641</v>
      </c>
      <c r="D372" s="23" t="s">
        <v>642</v>
      </c>
      <c r="E372" s="24">
        <v>1000000</v>
      </c>
      <c r="F372" s="25">
        <f>+Réalisations!P373</f>
        <v>0</v>
      </c>
      <c r="G372" s="25">
        <f t="shared" si="6"/>
        <v>1000000</v>
      </c>
      <c r="H372" s="27" t="s">
        <v>643</v>
      </c>
    </row>
    <row r="373" spans="1:9" x14ac:dyDescent="0.35">
      <c r="A373" s="22">
        <v>368</v>
      </c>
      <c r="B373" s="22" t="s">
        <v>506</v>
      </c>
      <c r="C373" s="23" t="s">
        <v>647</v>
      </c>
      <c r="D373" s="23" t="s">
        <v>403</v>
      </c>
      <c r="E373" s="24">
        <v>50000</v>
      </c>
      <c r="F373" s="25">
        <f>+Réalisations!P374</f>
        <v>0</v>
      </c>
      <c r="G373" s="25">
        <f t="shared" si="6"/>
        <v>50000</v>
      </c>
      <c r="H373" s="22"/>
      <c r="I373" s="22"/>
    </row>
    <row r="374" spans="1:9" x14ac:dyDescent="0.35">
      <c r="A374" s="22">
        <v>369</v>
      </c>
      <c r="B374" s="22" t="s">
        <v>505</v>
      </c>
      <c r="C374" s="23" t="s">
        <v>651</v>
      </c>
      <c r="D374" s="23" t="s">
        <v>652</v>
      </c>
      <c r="E374" s="24">
        <v>1000000</v>
      </c>
      <c r="F374" s="25">
        <f>+Réalisations!P375</f>
        <v>0</v>
      </c>
      <c r="G374" s="25">
        <f t="shared" si="6"/>
        <v>1000000</v>
      </c>
      <c r="H374" s="27" t="s">
        <v>653</v>
      </c>
      <c r="I374" s="22"/>
    </row>
    <row r="375" spans="1:9" x14ac:dyDescent="0.35">
      <c r="A375" s="22">
        <v>370</v>
      </c>
      <c r="B375" s="22" t="s">
        <v>505</v>
      </c>
      <c r="C375" s="23" t="s">
        <v>654</v>
      </c>
      <c r="D375" s="23" t="s">
        <v>655</v>
      </c>
      <c r="E375" s="24">
        <v>500000</v>
      </c>
      <c r="F375" s="25">
        <f>+Réalisations!P376</f>
        <v>0</v>
      </c>
      <c r="G375" s="25">
        <f t="shared" si="6"/>
        <v>500000</v>
      </c>
      <c r="H375" s="27" t="s">
        <v>656</v>
      </c>
      <c r="I375" s="22"/>
    </row>
    <row r="376" spans="1:9" ht="14.5" customHeight="1" x14ac:dyDescent="0.35">
      <c r="A376" s="22">
        <v>371</v>
      </c>
      <c r="B376" s="22" t="s">
        <v>506</v>
      </c>
      <c r="C376" s="23" t="s">
        <v>657</v>
      </c>
      <c r="D376" s="23" t="s">
        <v>658</v>
      </c>
      <c r="E376" s="24">
        <v>3000000</v>
      </c>
      <c r="F376" s="25">
        <f>+Réalisations!P377</f>
        <v>500000</v>
      </c>
      <c r="G376" s="25">
        <f t="shared" si="6"/>
        <v>2500000</v>
      </c>
      <c r="H376" s="22"/>
      <c r="I376" s="22"/>
    </row>
    <row r="377" spans="1:9" x14ac:dyDescent="0.35">
      <c r="A377" s="22">
        <v>372</v>
      </c>
      <c r="B377" s="22" t="s">
        <v>506</v>
      </c>
      <c r="C377" s="23" t="s">
        <v>659</v>
      </c>
      <c r="D377" s="23" t="s">
        <v>660</v>
      </c>
      <c r="E377" s="24">
        <v>50000</v>
      </c>
      <c r="F377" s="25">
        <f>+Réalisations!P378</f>
        <v>0</v>
      </c>
      <c r="G377" s="25">
        <f t="shared" si="6"/>
        <v>50000</v>
      </c>
      <c r="H377" s="27" t="s">
        <v>661</v>
      </c>
      <c r="I377" s="22"/>
    </row>
    <row r="378" spans="1:9" x14ac:dyDescent="0.35">
      <c r="A378" s="22">
        <v>373</v>
      </c>
      <c r="B378" s="22" t="s">
        <v>505</v>
      </c>
      <c r="C378" s="23" t="s">
        <v>662</v>
      </c>
      <c r="D378" s="23" t="s">
        <v>663</v>
      </c>
      <c r="E378" s="24">
        <v>500000</v>
      </c>
      <c r="F378" s="25">
        <f>+Réalisations!P379</f>
        <v>0</v>
      </c>
      <c r="G378" s="25">
        <f t="shared" si="6"/>
        <v>500000</v>
      </c>
      <c r="H378" s="22"/>
      <c r="I378" s="22"/>
    </row>
    <row r="379" spans="1:9" x14ac:dyDescent="0.35">
      <c r="A379" s="22">
        <v>374</v>
      </c>
      <c r="B379" s="22" t="s">
        <v>505</v>
      </c>
      <c r="C379" s="23" t="s">
        <v>664</v>
      </c>
      <c r="D379" s="23" t="s">
        <v>665</v>
      </c>
      <c r="E379" s="24">
        <v>500000</v>
      </c>
      <c r="F379" s="25">
        <f>+Réalisations!P380</f>
        <v>10000</v>
      </c>
      <c r="G379" s="25">
        <f t="shared" si="6"/>
        <v>490000</v>
      </c>
      <c r="H379" s="27" t="s">
        <v>666</v>
      </c>
      <c r="I379" s="22"/>
    </row>
    <row r="380" spans="1:9" x14ac:dyDescent="0.35">
      <c r="A380" s="22">
        <v>375</v>
      </c>
      <c r="B380" s="22" t="s">
        <v>506</v>
      </c>
      <c r="C380" s="23" t="s">
        <v>670</v>
      </c>
      <c r="D380" s="23" t="s">
        <v>671</v>
      </c>
      <c r="E380" s="24">
        <v>200000</v>
      </c>
      <c r="F380" s="25">
        <f>+Réalisations!P381</f>
        <v>0</v>
      </c>
      <c r="G380" s="25">
        <f t="shared" si="6"/>
        <v>200000</v>
      </c>
      <c r="H380" s="22"/>
      <c r="I380" s="22"/>
    </row>
    <row r="381" spans="1:9" ht="14.5" customHeight="1" x14ac:dyDescent="0.35">
      <c r="A381" s="22">
        <v>376</v>
      </c>
      <c r="B381" s="22"/>
      <c r="C381" s="23" t="s">
        <v>672</v>
      </c>
      <c r="D381" s="23" t="s">
        <v>673</v>
      </c>
      <c r="E381" s="24">
        <v>2000</v>
      </c>
      <c r="F381" s="25">
        <f>+Réalisations!P382</f>
        <v>0</v>
      </c>
      <c r="G381" s="25">
        <f t="shared" ref="G381:G412" si="7">E381-F381</f>
        <v>2000</v>
      </c>
      <c r="H381" s="27" t="s">
        <v>674</v>
      </c>
      <c r="I381" s="22"/>
    </row>
    <row r="382" spans="1:9" x14ac:dyDescent="0.35">
      <c r="A382" s="22">
        <v>377</v>
      </c>
      <c r="B382" s="22" t="s">
        <v>506</v>
      </c>
      <c r="C382" s="23" t="s">
        <v>675</v>
      </c>
      <c r="D382" s="23" t="s">
        <v>459</v>
      </c>
      <c r="E382" s="24">
        <v>1000000</v>
      </c>
      <c r="F382" s="25">
        <f>+Réalisations!P383</f>
        <v>50000</v>
      </c>
      <c r="G382" s="25">
        <f t="shared" si="7"/>
        <v>950000</v>
      </c>
      <c r="H382" s="22"/>
      <c r="I382" s="22"/>
    </row>
    <row r="383" spans="1:9" x14ac:dyDescent="0.35">
      <c r="A383" s="22">
        <v>378</v>
      </c>
      <c r="B383" s="22" t="s">
        <v>506</v>
      </c>
      <c r="C383" s="23" t="s">
        <v>676</v>
      </c>
      <c r="D383" s="23" t="s">
        <v>677</v>
      </c>
      <c r="E383" s="24">
        <v>1000000</v>
      </c>
      <c r="F383" s="25">
        <f>+Réalisations!P384</f>
        <v>0</v>
      </c>
      <c r="G383" s="25">
        <f t="shared" si="7"/>
        <v>1000000</v>
      </c>
      <c r="H383" s="22"/>
      <c r="I383" s="22"/>
    </row>
    <row r="384" spans="1:9" x14ac:dyDescent="0.35">
      <c r="A384" s="22">
        <v>379</v>
      </c>
      <c r="B384" s="22" t="s">
        <v>506</v>
      </c>
      <c r="C384" s="23" t="s">
        <v>678</v>
      </c>
      <c r="D384" s="23" t="s">
        <v>29</v>
      </c>
      <c r="E384" s="24">
        <v>3000000</v>
      </c>
      <c r="F384" s="25">
        <f>+Réalisations!P385</f>
        <v>0</v>
      </c>
      <c r="G384" s="25">
        <f t="shared" si="7"/>
        <v>3000000</v>
      </c>
      <c r="H384" s="22"/>
      <c r="I384" s="22"/>
    </row>
    <row r="385" spans="1:9" ht="14.5" customHeight="1" x14ac:dyDescent="0.35">
      <c r="A385" s="22">
        <v>380</v>
      </c>
      <c r="B385" s="22" t="s">
        <v>505</v>
      </c>
      <c r="C385" s="23" t="s">
        <v>682</v>
      </c>
      <c r="D385" s="23" t="s">
        <v>683</v>
      </c>
      <c r="E385" s="24">
        <v>200000</v>
      </c>
      <c r="F385" s="25">
        <f>+Réalisations!P386</f>
        <v>0</v>
      </c>
      <c r="G385" s="25">
        <f t="shared" si="7"/>
        <v>200000</v>
      </c>
      <c r="H385" s="27" t="s">
        <v>684</v>
      </c>
      <c r="I385" s="22"/>
    </row>
    <row r="386" spans="1:9" x14ac:dyDescent="0.35">
      <c r="A386" s="22">
        <v>381</v>
      </c>
      <c r="B386" s="22" t="s">
        <v>505</v>
      </c>
      <c r="C386" s="23" t="s">
        <v>687</v>
      </c>
      <c r="D386" s="23" t="s">
        <v>688</v>
      </c>
      <c r="E386" s="24">
        <v>500000</v>
      </c>
      <c r="F386" s="25">
        <f>+Réalisations!P387</f>
        <v>0</v>
      </c>
      <c r="G386" s="25">
        <f t="shared" si="7"/>
        <v>500000</v>
      </c>
      <c r="H386" s="27" t="s">
        <v>689</v>
      </c>
      <c r="I386" s="22"/>
    </row>
    <row r="387" spans="1:9" x14ac:dyDescent="0.35">
      <c r="A387" s="22">
        <v>382</v>
      </c>
      <c r="B387" s="22" t="s">
        <v>505</v>
      </c>
      <c r="C387" s="23" t="s">
        <v>693</v>
      </c>
      <c r="D387" s="23" t="s">
        <v>694</v>
      </c>
      <c r="E387" s="24">
        <v>1000000</v>
      </c>
      <c r="F387" s="25">
        <f>+Réalisations!P388</f>
        <v>0</v>
      </c>
      <c r="G387" s="25">
        <f t="shared" si="7"/>
        <v>1000000</v>
      </c>
      <c r="H387" s="22"/>
      <c r="I387" s="22"/>
    </row>
    <row r="388" spans="1:9" x14ac:dyDescent="0.35">
      <c r="A388" s="22">
        <v>383</v>
      </c>
      <c r="B388" s="22" t="s">
        <v>505</v>
      </c>
      <c r="C388" s="23" t="s">
        <v>695</v>
      </c>
      <c r="D388" s="23" t="s">
        <v>696</v>
      </c>
      <c r="E388" s="24">
        <v>5000000</v>
      </c>
      <c r="F388" s="25">
        <f>+Réalisations!P389</f>
        <v>0</v>
      </c>
      <c r="G388" s="25">
        <f t="shared" si="7"/>
        <v>5000000</v>
      </c>
      <c r="H388" s="27" t="s">
        <v>697</v>
      </c>
      <c r="I388" s="22"/>
    </row>
    <row r="389" spans="1:9" ht="14.5" customHeight="1" x14ac:dyDescent="0.35">
      <c r="A389" s="22">
        <v>384</v>
      </c>
      <c r="B389" s="22" t="s">
        <v>506</v>
      </c>
      <c r="C389" s="23" t="s">
        <v>698</v>
      </c>
      <c r="D389" s="23" t="s">
        <v>699</v>
      </c>
      <c r="E389" s="24">
        <v>500000</v>
      </c>
      <c r="F389" s="25">
        <f>+Réalisations!P390</f>
        <v>0</v>
      </c>
      <c r="G389" s="25">
        <f t="shared" si="7"/>
        <v>500000</v>
      </c>
      <c r="H389" s="27" t="s">
        <v>700</v>
      </c>
      <c r="I389" s="22"/>
    </row>
    <row r="390" spans="1:9" ht="14.5" customHeight="1" x14ac:dyDescent="0.35">
      <c r="A390" s="22">
        <v>385</v>
      </c>
      <c r="B390" s="22" t="s">
        <v>505</v>
      </c>
      <c r="C390" s="23" t="s">
        <v>701</v>
      </c>
      <c r="D390" s="23" t="s">
        <v>702</v>
      </c>
      <c r="E390" s="24">
        <v>500000</v>
      </c>
      <c r="F390" s="25">
        <f>+Réalisations!P391</f>
        <v>0</v>
      </c>
      <c r="G390" s="25">
        <f t="shared" si="7"/>
        <v>500000</v>
      </c>
      <c r="H390" s="27" t="s">
        <v>703</v>
      </c>
      <c r="I390" s="22"/>
    </row>
    <row r="391" spans="1:9" x14ac:dyDescent="0.35">
      <c r="A391" s="22">
        <v>386</v>
      </c>
      <c r="B391" s="22" t="s">
        <v>515</v>
      </c>
      <c r="C391" s="23" t="s">
        <v>704</v>
      </c>
      <c r="D391" s="23" t="s">
        <v>705</v>
      </c>
      <c r="E391" s="24">
        <v>2000000</v>
      </c>
      <c r="F391" s="25">
        <f>+Réalisations!P392</f>
        <v>400000</v>
      </c>
      <c r="G391" s="25">
        <f t="shared" si="7"/>
        <v>1600000</v>
      </c>
      <c r="H391" s="27" t="s">
        <v>706</v>
      </c>
      <c r="I391" s="22"/>
    </row>
    <row r="392" spans="1:9" x14ac:dyDescent="0.35">
      <c r="A392" s="22">
        <v>387</v>
      </c>
      <c r="B392" s="22" t="s">
        <v>506</v>
      </c>
      <c r="C392" s="23" t="s">
        <v>707</v>
      </c>
      <c r="D392" s="23" t="s">
        <v>708</v>
      </c>
      <c r="E392" s="24">
        <v>500000</v>
      </c>
      <c r="F392" s="25">
        <f>+Réalisations!P393</f>
        <v>30000</v>
      </c>
      <c r="G392" s="25">
        <f t="shared" si="7"/>
        <v>470000</v>
      </c>
      <c r="H392" s="27" t="s">
        <v>711</v>
      </c>
      <c r="I392" s="22"/>
    </row>
    <row r="393" spans="1:9" x14ac:dyDescent="0.35">
      <c r="A393" s="22">
        <v>388</v>
      </c>
      <c r="B393" s="22" t="s">
        <v>505</v>
      </c>
      <c r="C393" s="23" t="s">
        <v>709</v>
      </c>
      <c r="D393" s="23" t="s">
        <v>710</v>
      </c>
      <c r="E393" s="24">
        <f>100*500</f>
        <v>50000</v>
      </c>
      <c r="F393" s="25">
        <f>+Réalisations!P394</f>
        <v>55000</v>
      </c>
      <c r="G393" s="25">
        <f t="shared" si="7"/>
        <v>-5000</v>
      </c>
      <c r="H393" s="27" t="s">
        <v>712</v>
      </c>
      <c r="I393" s="22"/>
    </row>
    <row r="394" spans="1:9" x14ac:dyDescent="0.35">
      <c r="A394" s="22">
        <v>389</v>
      </c>
      <c r="B394" s="22" t="s">
        <v>506</v>
      </c>
      <c r="C394" s="23" t="s">
        <v>713</v>
      </c>
      <c r="D394" s="23" t="s">
        <v>714</v>
      </c>
      <c r="E394" s="24">
        <v>1000</v>
      </c>
      <c r="F394" s="25">
        <f>+Réalisations!P395</f>
        <v>1000</v>
      </c>
      <c r="G394" s="25">
        <f t="shared" si="7"/>
        <v>0</v>
      </c>
      <c r="H394" s="22"/>
      <c r="I394" s="22"/>
    </row>
    <row r="395" spans="1:9" x14ac:dyDescent="0.35">
      <c r="A395" s="22">
        <v>390</v>
      </c>
      <c r="B395" s="22" t="s">
        <v>505</v>
      </c>
      <c r="C395" s="23" t="s">
        <v>715</v>
      </c>
      <c r="D395" s="23" t="s">
        <v>716</v>
      </c>
      <c r="E395" s="24">
        <v>1000000</v>
      </c>
      <c r="F395" s="25">
        <f>+Réalisations!P396</f>
        <v>70000</v>
      </c>
      <c r="G395" s="25">
        <f t="shared" si="7"/>
        <v>930000</v>
      </c>
      <c r="H395" s="27" t="s">
        <v>717</v>
      </c>
      <c r="I395" s="22"/>
    </row>
    <row r="396" spans="1:9" x14ac:dyDescent="0.35">
      <c r="A396" s="22">
        <v>391</v>
      </c>
      <c r="B396" s="22" t="s">
        <v>505</v>
      </c>
      <c r="C396" s="23" t="s">
        <v>718</v>
      </c>
      <c r="D396" s="23" t="s">
        <v>719</v>
      </c>
      <c r="E396" s="24">
        <v>10000000</v>
      </c>
      <c r="F396" s="25">
        <f>+Réalisations!P397</f>
        <v>1750000</v>
      </c>
      <c r="G396" s="25">
        <f t="shared" si="7"/>
        <v>8250000</v>
      </c>
      <c r="H396" s="27" t="s">
        <v>720</v>
      </c>
      <c r="I396" s="22"/>
    </row>
    <row r="397" spans="1:9" x14ac:dyDescent="0.35">
      <c r="A397" s="22">
        <v>392</v>
      </c>
      <c r="B397" s="22" t="s">
        <v>505</v>
      </c>
      <c r="C397" s="23" t="s">
        <v>724</v>
      </c>
      <c r="D397" s="23" t="s">
        <v>725</v>
      </c>
      <c r="E397" s="24">
        <v>500000</v>
      </c>
      <c r="F397" s="25">
        <f>+Réalisations!P398</f>
        <v>0</v>
      </c>
      <c r="G397" s="25">
        <f t="shared" si="7"/>
        <v>500000</v>
      </c>
      <c r="H397" s="27" t="s">
        <v>726</v>
      </c>
      <c r="I397" s="22"/>
    </row>
    <row r="398" spans="1:9" x14ac:dyDescent="0.35">
      <c r="A398" s="22">
        <v>393</v>
      </c>
      <c r="B398" s="22" t="s">
        <v>505</v>
      </c>
      <c r="C398" s="23" t="s">
        <v>727</v>
      </c>
      <c r="D398" s="23" t="s">
        <v>728</v>
      </c>
      <c r="E398" s="24">
        <v>500000</v>
      </c>
      <c r="F398" s="25">
        <f>+Réalisations!P399</f>
        <v>0</v>
      </c>
      <c r="G398" s="25">
        <f t="shared" si="7"/>
        <v>500000</v>
      </c>
      <c r="H398" s="27" t="s">
        <v>729</v>
      </c>
      <c r="I398" s="22"/>
    </row>
    <row r="399" spans="1:9" x14ac:dyDescent="0.35">
      <c r="A399" s="22">
        <v>394</v>
      </c>
      <c r="B399" s="22" t="s">
        <v>505</v>
      </c>
      <c r="C399" s="23" t="s">
        <v>730</v>
      </c>
      <c r="D399" s="23" t="s">
        <v>731</v>
      </c>
      <c r="E399" s="24">
        <v>1000000</v>
      </c>
      <c r="F399" s="25">
        <f>+Réalisations!P400</f>
        <v>0</v>
      </c>
      <c r="G399" s="25">
        <f t="shared" si="7"/>
        <v>1000000</v>
      </c>
      <c r="H399" s="27" t="s">
        <v>732</v>
      </c>
      <c r="I399" s="22"/>
    </row>
    <row r="400" spans="1:9" x14ac:dyDescent="0.35">
      <c r="A400" s="22">
        <v>395</v>
      </c>
      <c r="B400" s="22" t="s">
        <v>505</v>
      </c>
      <c r="C400" s="23" t="s">
        <v>733</v>
      </c>
      <c r="D400" s="23" t="s">
        <v>734</v>
      </c>
      <c r="E400" s="24">
        <v>50000</v>
      </c>
      <c r="F400" s="25">
        <f>+Réalisations!P401</f>
        <v>0</v>
      </c>
      <c r="G400" s="25">
        <f t="shared" si="7"/>
        <v>50000</v>
      </c>
      <c r="H400" s="22"/>
      <c r="I400" s="22"/>
    </row>
    <row r="401" spans="1:9" x14ac:dyDescent="0.35">
      <c r="A401" s="22">
        <v>396</v>
      </c>
      <c r="B401" s="22" t="s">
        <v>510</v>
      </c>
      <c r="C401" s="23" t="s">
        <v>735</v>
      </c>
      <c r="D401" s="23" t="s">
        <v>736</v>
      </c>
      <c r="E401" s="24">
        <v>1500000</v>
      </c>
      <c r="F401" s="25">
        <f>+Réalisations!P402</f>
        <v>0</v>
      </c>
      <c r="G401" s="25">
        <f t="shared" si="7"/>
        <v>1500000</v>
      </c>
      <c r="H401" s="27" t="s">
        <v>737</v>
      </c>
      <c r="I401" s="22"/>
    </row>
    <row r="402" spans="1:9" x14ac:dyDescent="0.35">
      <c r="A402" s="22">
        <v>397</v>
      </c>
      <c r="B402" s="22" t="s">
        <v>506</v>
      </c>
      <c r="C402" s="23" t="s">
        <v>249</v>
      </c>
      <c r="D402" s="23" t="s">
        <v>250</v>
      </c>
      <c r="E402" s="24">
        <v>300000</v>
      </c>
      <c r="F402" s="25">
        <f>+Réalisations!P403</f>
        <v>0</v>
      </c>
      <c r="G402" s="25">
        <f t="shared" si="7"/>
        <v>300000</v>
      </c>
      <c r="H402" s="22"/>
      <c r="I402" s="22"/>
    </row>
    <row r="403" spans="1:9" x14ac:dyDescent="0.35">
      <c r="A403" s="22">
        <v>398</v>
      </c>
      <c r="B403" s="22" t="s">
        <v>505</v>
      </c>
      <c r="C403" s="23" t="s">
        <v>742</v>
      </c>
      <c r="D403" s="23" t="s">
        <v>743</v>
      </c>
      <c r="E403" s="24">
        <v>1000000</v>
      </c>
      <c r="F403" s="25">
        <f>+Réalisations!P404</f>
        <v>0</v>
      </c>
      <c r="G403" s="25">
        <f t="shared" si="7"/>
        <v>1000000</v>
      </c>
      <c r="H403" s="27" t="s">
        <v>744</v>
      </c>
      <c r="I403" s="22"/>
    </row>
    <row r="404" spans="1:9" x14ac:dyDescent="0.35">
      <c r="A404" s="22">
        <v>399</v>
      </c>
      <c r="B404" s="22" t="s">
        <v>506</v>
      </c>
      <c r="C404" s="23" t="s">
        <v>747</v>
      </c>
      <c r="D404" s="23" t="s">
        <v>83</v>
      </c>
      <c r="E404" s="24">
        <v>5000000</v>
      </c>
      <c r="F404" s="25">
        <f>+Réalisations!P405</f>
        <v>0</v>
      </c>
      <c r="G404" s="25">
        <f t="shared" si="7"/>
        <v>5000000</v>
      </c>
      <c r="H404" s="27" t="s">
        <v>748</v>
      </c>
      <c r="I404" s="22"/>
    </row>
    <row r="405" spans="1:9" x14ac:dyDescent="0.35">
      <c r="A405" s="22">
        <v>400</v>
      </c>
      <c r="B405" s="22" t="s">
        <v>506</v>
      </c>
      <c r="C405" s="23" t="s">
        <v>752</v>
      </c>
      <c r="D405" s="23" t="s">
        <v>753</v>
      </c>
      <c r="E405" s="24">
        <v>1000000</v>
      </c>
      <c r="F405" s="25">
        <f>+Réalisations!P406</f>
        <v>100000</v>
      </c>
      <c r="G405" s="25">
        <f t="shared" si="7"/>
        <v>900000</v>
      </c>
      <c r="H405" s="27" t="s">
        <v>754</v>
      </c>
      <c r="I405" s="22"/>
    </row>
    <row r="406" spans="1:9" x14ac:dyDescent="0.35">
      <c r="A406" s="22">
        <v>401</v>
      </c>
      <c r="B406" s="22" t="s">
        <v>506</v>
      </c>
      <c r="C406" s="23" t="s">
        <v>755</v>
      </c>
      <c r="D406" s="23" t="s">
        <v>756</v>
      </c>
      <c r="E406" s="24">
        <v>100000</v>
      </c>
      <c r="F406" s="25">
        <f>+Réalisations!P407</f>
        <v>0</v>
      </c>
      <c r="G406" s="25">
        <f t="shared" si="7"/>
        <v>100000</v>
      </c>
      <c r="H406" s="22"/>
      <c r="I406" s="22"/>
    </row>
    <row r="407" spans="1:9" ht="14.5" customHeight="1" x14ac:dyDescent="0.35">
      <c r="A407" s="22">
        <v>402</v>
      </c>
      <c r="B407" s="22" t="s">
        <v>506</v>
      </c>
      <c r="C407" s="23" t="s">
        <v>757</v>
      </c>
      <c r="D407" s="23" t="s">
        <v>758</v>
      </c>
      <c r="E407" s="24">
        <v>3000000</v>
      </c>
      <c r="F407" s="25">
        <f>+Réalisations!P408</f>
        <v>600000</v>
      </c>
      <c r="G407" s="25">
        <f t="shared" si="7"/>
        <v>2400000</v>
      </c>
      <c r="H407" s="27" t="s">
        <v>759</v>
      </c>
      <c r="I407" s="22"/>
    </row>
    <row r="408" spans="1:9" x14ac:dyDescent="0.35">
      <c r="A408" s="22">
        <v>403</v>
      </c>
      <c r="B408" s="22" t="s">
        <v>510</v>
      </c>
      <c r="C408" s="23" t="s">
        <v>760</v>
      </c>
      <c r="D408" s="23" t="s">
        <v>761</v>
      </c>
      <c r="E408" s="24">
        <v>500000</v>
      </c>
      <c r="F408" s="25">
        <f>+Réalisations!P409</f>
        <v>72500</v>
      </c>
      <c r="G408" s="25">
        <f t="shared" si="7"/>
        <v>427500</v>
      </c>
      <c r="H408" s="27" t="s">
        <v>762</v>
      </c>
      <c r="I408" s="22"/>
    </row>
    <row r="409" spans="1:9" x14ac:dyDescent="0.35">
      <c r="A409" s="22">
        <v>404</v>
      </c>
      <c r="B409" s="22" t="s">
        <v>505</v>
      </c>
      <c r="C409" s="23" t="s">
        <v>763</v>
      </c>
      <c r="D409" s="23" t="s">
        <v>764</v>
      </c>
      <c r="E409" s="24">
        <v>10000</v>
      </c>
      <c r="F409" s="25">
        <f>+Réalisations!P410</f>
        <v>10000</v>
      </c>
      <c r="G409" s="25">
        <f t="shared" si="7"/>
        <v>0</v>
      </c>
      <c r="H409" s="22"/>
      <c r="I409" s="22"/>
    </row>
    <row r="410" spans="1:9" x14ac:dyDescent="0.35">
      <c r="A410" s="22">
        <v>405</v>
      </c>
      <c r="B410" s="22" t="s">
        <v>506</v>
      </c>
      <c r="C410" s="23" t="s">
        <v>767</v>
      </c>
      <c r="D410" s="23" t="s">
        <v>768</v>
      </c>
      <c r="E410" s="24">
        <v>500000</v>
      </c>
      <c r="F410" s="25">
        <f>+Réalisations!P411</f>
        <v>0</v>
      </c>
      <c r="G410" s="25">
        <f t="shared" si="7"/>
        <v>500000</v>
      </c>
      <c r="H410" s="22"/>
      <c r="I410" s="22"/>
    </row>
    <row r="411" spans="1:9" x14ac:dyDescent="0.35">
      <c r="A411" s="22">
        <v>406</v>
      </c>
      <c r="B411" s="22" t="s">
        <v>505</v>
      </c>
      <c r="C411" s="23" t="s">
        <v>769</v>
      </c>
      <c r="D411" s="23" t="s">
        <v>770</v>
      </c>
      <c r="E411" s="24">
        <v>360000</v>
      </c>
      <c r="F411" s="25">
        <f>+Réalisations!P412</f>
        <v>0</v>
      </c>
      <c r="G411" s="25">
        <f t="shared" si="7"/>
        <v>360000</v>
      </c>
      <c r="H411" s="27" t="s">
        <v>771</v>
      </c>
      <c r="I411" s="22"/>
    </row>
    <row r="412" spans="1:9" x14ac:dyDescent="0.35">
      <c r="A412" s="22">
        <v>407</v>
      </c>
      <c r="B412" s="22" t="s">
        <v>506</v>
      </c>
      <c r="C412" s="23" t="s">
        <v>772</v>
      </c>
      <c r="D412" s="23" t="s">
        <v>75</v>
      </c>
      <c r="E412" s="24">
        <v>3000000</v>
      </c>
      <c r="F412" s="25">
        <f>+Réalisations!P413</f>
        <v>0</v>
      </c>
      <c r="G412" s="25">
        <f t="shared" si="7"/>
        <v>3000000</v>
      </c>
      <c r="H412" s="22"/>
      <c r="I412" s="22"/>
    </row>
    <row r="413" spans="1:9" x14ac:dyDescent="0.35">
      <c r="A413" s="22">
        <v>408</v>
      </c>
      <c r="B413" s="22" t="s">
        <v>505</v>
      </c>
      <c r="C413" s="23" t="s">
        <v>773</v>
      </c>
      <c r="D413" s="23" t="s">
        <v>774</v>
      </c>
      <c r="E413" s="24">
        <v>500000</v>
      </c>
      <c r="F413" s="25">
        <f>+Réalisations!P414</f>
        <v>0</v>
      </c>
      <c r="G413" s="25">
        <f t="shared" ref="G413:G432" si="8">E413-F413</f>
        <v>500000</v>
      </c>
      <c r="H413" s="27" t="s">
        <v>775</v>
      </c>
      <c r="I413" s="22"/>
    </row>
    <row r="414" spans="1:9" x14ac:dyDescent="0.35">
      <c r="A414" s="22">
        <v>409</v>
      </c>
      <c r="B414" s="22" t="s">
        <v>506</v>
      </c>
      <c r="C414" s="23" t="s">
        <v>776</v>
      </c>
      <c r="D414" s="23" t="s">
        <v>777</v>
      </c>
      <c r="E414" s="24">
        <v>5000</v>
      </c>
      <c r="F414" s="25">
        <f>+Réalisations!P415</f>
        <v>0</v>
      </c>
      <c r="G414" s="25">
        <f t="shared" si="8"/>
        <v>5000</v>
      </c>
      <c r="H414" s="22"/>
      <c r="I414" s="22"/>
    </row>
    <row r="415" spans="1:9" x14ac:dyDescent="0.35">
      <c r="A415" s="22">
        <v>410</v>
      </c>
      <c r="B415" s="22" t="s">
        <v>505</v>
      </c>
      <c r="C415" s="23" t="s">
        <v>778</v>
      </c>
      <c r="D415" s="23" t="s">
        <v>779</v>
      </c>
      <c r="E415" s="24">
        <v>50000000</v>
      </c>
      <c r="F415" s="25">
        <f>+Réalisations!P416</f>
        <v>0</v>
      </c>
      <c r="G415" s="25">
        <f t="shared" si="8"/>
        <v>50000000</v>
      </c>
      <c r="H415" s="27" t="s">
        <v>780</v>
      </c>
      <c r="I415" s="22"/>
    </row>
    <row r="416" spans="1:9" x14ac:dyDescent="0.35">
      <c r="A416" s="22">
        <v>411</v>
      </c>
      <c r="B416" s="22" t="s">
        <v>506</v>
      </c>
      <c r="C416" s="23" t="s">
        <v>782</v>
      </c>
      <c r="D416" s="23" t="s">
        <v>783</v>
      </c>
      <c r="E416" s="24">
        <v>500000</v>
      </c>
      <c r="F416" s="25">
        <f>+Réalisations!P417</f>
        <v>0</v>
      </c>
      <c r="G416" s="25">
        <f t="shared" si="8"/>
        <v>500000</v>
      </c>
      <c r="H416" s="27" t="s">
        <v>692</v>
      </c>
      <c r="I416" s="22"/>
    </row>
    <row r="417" spans="1:9" x14ac:dyDescent="0.35">
      <c r="A417" s="22">
        <v>412</v>
      </c>
      <c r="B417" s="22" t="s">
        <v>506</v>
      </c>
      <c r="C417" s="23" t="s">
        <v>784</v>
      </c>
      <c r="D417" s="23" t="s">
        <v>783</v>
      </c>
      <c r="E417" s="24">
        <v>500000</v>
      </c>
      <c r="F417" s="25">
        <f>+Réalisations!P418</f>
        <v>0</v>
      </c>
      <c r="G417" s="25">
        <f t="shared" si="8"/>
        <v>500000</v>
      </c>
      <c r="H417" s="27" t="s">
        <v>692</v>
      </c>
      <c r="I417" s="22"/>
    </row>
    <row r="418" spans="1:9" x14ac:dyDescent="0.35">
      <c r="A418" s="22">
        <v>413</v>
      </c>
      <c r="B418" s="22" t="s">
        <v>505</v>
      </c>
      <c r="C418" s="11" t="s">
        <v>785</v>
      </c>
      <c r="D418" s="23" t="s">
        <v>783</v>
      </c>
      <c r="E418" s="12">
        <v>500000</v>
      </c>
      <c r="F418" s="25">
        <f>+Réalisations!P419</f>
        <v>0</v>
      </c>
      <c r="G418" s="25">
        <f t="shared" si="8"/>
        <v>500000</v>
      </c>
      <c r="H418" s="22" t="s">
        <v>692</v>
      </c>
      <c r="I418" s="22"/>
    </row>
    <row r="419" spans="1:9" x14ac:dyDescent="0.35">
      <c r="A419" s="22">
        <v>414</v>
      </c>
      <c r="B419" s="22" t="s">
        <v>506</v>
      </c>
      <c r="C419" s="23" t="s">
        <v>786</v>
      </c>
      <c r="D419" s="23" t="s">
        <v>787</v>
      </c>
      <c r="E419" s="24">
        <v>500000</v>
      </c>
      <c r="F419" s="25">
        <f>+Réalisations!P420</f>
        <v>0</v>
      </c>
      <c r="G419" s="25">
        <f t="shared" si="8"/>
        <v>500000</v>
      </c>
      <c r="H419" s="27" t="s">
        <v>788</v>
      </c>
      <c r="I419" s="22"/>
    </row>
    <row r="420" spans="1:9" x14ac:dyDescent="0.35">
      <c r="A420" s="22">
        <v>415</v>
      </c>
      <c r="B420" s="22" t="s">
        <v>506</v>
      </c>
      <c r="C420" s="23" t="s">
        <v>791</v>
      </c>
      <c r="D420" s="23" t="s">
        <v>792</v>
      </c>
      <c r="E420" s="24">
        <v>75000</v>
      </c>
      <c r="F420" s="25">
        <f>+Réalisations!P421</f>
        <v>0</v>
      </c>
      <c r="G420" s="25">
        <f t="shared" si="8"/>
        <v>75000</v>
      </c>
      <c r="H420" s="27" t="s">
        <v>793</v>
      </c>
      <c r="I420" s="22"/>
    </row>
    <row r="421" spans="1:9" ht="14.5" customHeight="1" x14ac:dyDescent="0.35">
      <c r="A421" s="22">
        <v>416</v>
      </c>
      <c r="B421" s="22" t="s">
        <v>505</v>
      </c>
      <c r="C421" s="23" t="s">
        <v>794</v>
      </c>
      <c r="D421" s="23" t="s">
        <v>795</v>
      </c>
      <c r="E421" s="24">
        <v>500000</v>
      </c>
      <c r="F421" s="25">
        <f>+Réalisations!P422</f>
        <v>0</v>
      </c>
      <c r="G421" s="25">
        <f t="shared" si="8"/>
        <v>500000</v>
      </c>
      <c r="H421" s="27" t="s">
        <v>796</v>
      </c>
      <c r="I421" s="22"/>
    </row>
    <row r="422" spans="1:9" ht="14.5" customHeight="1" x14ac:dyDescent="0.35">
      <c r="A422" s="22">
        <v>417</v>
      </c>
      <c r="B422" s="22"/>
      <c r="C422" s="23" t="s">
        <v>797</v>
      </c>
      <c r="D422" s="23" t="s">
        <v>798</v>
      </c>
      <c r="E422" s="24">
        <v>100000</v>
      </c>
      <c r="F422" s="25">
        <f>+Réalisations!P423</f>
        <v>0</v>
      </c>
      <c r="G422" s="25">
        <f t="shared" si="8"/>
        <v>100000</v>
      </c>
      <c r="H422" s="27" t="s">
        <v>799</v>
      </c>
      <c r="I422" s="22"/>
    </row>
    <row r="423" spans="1:9" ht="14.5" customHeight="1" x14ac:dyDescent="0.35">
      <c r="A423" s="2">
        <v>418</v>
      </c>
      <c r="B423" s="2" t="s">
        <v>505</v>
      </c>
      <c r="C423" s="11" t="s">
        <v>802</v>
      </c>
      <c r="D423" s="11" t="s">
        <v>803</v>
      </c>
      <c r="E423" s="12">
        <v>150000</v>
      </c>
      <c r="F423" s="25">
        <f>+Réalisations!P424</f>
        <v>0</v>
      </c>
      <c r="G423" s="6">
        <f t="shared" si="8"/>
        <v>150000</v>
      </c>
      <c r="H423" s="27" t="s">
        <v>808</v>
      </c>
    </row>
    <row r="424" spans="1:9" ht="14.5" customHeight="1" x14ac:dyDescent="0.35">
      <c r="A424" s="2">
        <v>419</v>
      </c>
      <c r="C424" s="11" t="s">
        <v>804</v>
      </c>
      <c r="D424" s="11" t="s">
        <v>805</v>
      </c>
      <c r="E424" s="12">
        <v>5000000</v>
      </c>
      <c r="F424" s="25">
        <f>+Réalisations!P425</f>
        <v>0</v>
      </c>
      <c r="G424" s="6">
        <f t="shared" si="8"/>
        <v>5000000</v>
      </c>
      <c r="H424" s="27" t="s">
        <v>809</v>
      </c>
    </row>
    <row r="425" spans="1:9" ht="14.5" customHeight="1" x14ac:dyDescent="0.35">
      <c r="A425" s="22">
        <v>420</v>
      </c>
      <c r="B425" s="22" t="s">
        <v>517</v>
      </c>
      <c r="C425" s="23" t="s">
        <v>806</v>
      </c>
      <c r="D425" s="29" t="s">
        <v>807</v>
      </c>
      <c r="E425" s="24">
        <v>55500</v>
      </c>
      <c r="F425" s="25">
        <f>+Réalisations!P426</f>
        <v>55500</v>
      </c>
      <c r="G425" s="25">
        <f t="shared" si="8"/>
        <v>0</v>
      </c>
      <c r="H425" s="27" t="s">
        <v>810</v>
      </c>
      <c r="I425" s="22"/>
    </row>
    <row r="426" spans="1:9" x14ac:dyDescent="0.35">
      <c r="A426" s="22">
        <v>421</v>
      </c>
      <c r="B426" s="22" t="s">
        <v>506</v>
      </c>
      <c r="C426" s="23" t="s">
        <v>811</v>
      </c>
      <c r="D426" s="23" t="s">
        <v>812</v>
      </c>
      <c r="E426" s="24">
        <v>500000</v>
      </c>
      <c r="F426" s="25">
        <f>+Réalisations!P427</f>
        <v>10000</v>
      </c>
      <c r="G426" s="25">
        <f t="shared" si="8"/>
        <v>490000</v>
      </c>
      <c r="H426" s="27" t="s">
        <v>813</v>
      </c>
      <c r="I426" s="22"/>
    </row>
    <row r="427" spans="1:9" x14ac:dyDescent="0.35">
      <c r="A427" s="22">
        <v>422</v>
      </c>
      <c r="B427" s="22" t="s">
        <v>505</v>
      </c>
      <c r="C427" s="23" t="s">
        <v>814</v>
      </c>
      <c r="D427" s="23" t="s">
        <v>815</v>
      </c>
      <c r="E427" s="24">
        <v>100000</v>
      </c>
      <c r="F427" s="25">
        <f>+Réalisations!P428</f>
        <v>0</v>
      </c>
      <c r="G427" s="25">
        <f t="shared" si="8"/>
        <v>100000</v>
      </c>
      <c r="H427" s="22"/>
      <c r="I427" s="22"/>
    </row>
    <row r="428" spans="1:9" x14ac:dyDescent="0.35">
      <c r="A428" s="22">
        <v>423</v>
      </c>
      <c r="B428" s="22" t="s">
        <v>510</v>
      </c>
      <c r="C428" s="23" t="s">
        <v>817</v>
      </c>
      <c r="D428" s="23" t="s">
        <v>818</v>
      </c>
      <c r="E428" s="24">
        <v>1000000</v>
      </c>
      <c r="F428" s="25">
        <f>+Réalisations!P429</f>
        <v>0</v>
      </c>
      <c r="G428" s="25">
        <f t="shared" si="8"/>
        <v>1000000</v>
      </c>
      <c r="H428" s="27" t="s">
        <v>819</v>
      </c>
      <c r="I428" s="22"/>
    </row>
    <row r="429" spans="1:9" x14ac:dyDescent="0.35">
      <c r="A429" s="22">
        <v>424</v>
      </c>
      <c r="B429" s="22"/>
      <c r="C429" s="23" t="s">
        <v>821</v>
      </c>
      <c r="D429" s="23" t="s">
        <v>822</v>
      </c>
      <c r="E429" s="24">
        <v>225000</v>
      </c>
      <c r="F429" s="25">
        <f>+Réalisations!P430</f>
        <v>0</v>
      </c>
      <c r="G429" s="25">
        <f t="shared" si="8"/>
        <v>225000</v>
      </c>
      <c r="H429" s="27" t="s">
        <v>823</v>
      </c>
      <c r="I429" s="22"/>
    </row>
    <row r="430" spans="1:9" x14ac:dyDescent="0.35">
      <c r="A430" s="22">
        <v>425</v>
      </c>
      <c r="B430" s="22" t="s">
        <v>506</v>
      </c>
      <c r="C430" s="23" t="s">
        <v>824</v>
      </c>
      <c r="D430" s="23" t="s">
        <v>825</v>
      </c>
      <c r="E430" s="24">
        <v>300000</v>
      </c>
      <c r="F430" s="25">
        <f>+Réalisations!P431</f>
        <v>0</v>
      </c>
      <c r="G430" s="25">
        <f t="shared" si="8"/>
        <v>300000</v>
      </c>
      <c r="H430" s="22"/>
      <c r="I430" s="22"/>
    </row>
    <row r="431" spans="1:9" x14ac:dyDescent="0.35">
      <c r="A431" s="22">
        <v>426</v>
      </c>
      <c r="B431" s="22"/>
      <c r="C431" s="23" t="s">
        <v>826</v>
      </c>
      <c r="D431" s="23" t="s">
        <v>827</v>
      </c>
      <c r="E431" s="24">
        <v>1000</v>
      </c>
      <c r="F431" s="25">
        <f>+Réalisations!P432</f>
        <v>0</v>
      </c>
      <c r="G431" s="25">
        <f t="shared" si="8"/>
        <v>1000</v>
      </c>
      <c r="H431" s="22"/>
      <c r="I431" s="22"/>
    </row>
    <row r="432" spans="1:9" x14ac:dyDescent="0.35">
      <c r="A432" s="22">
        <v>427</v>
      </c>
      <c r="B432" s="22" t="s">
        <v>505</v>
      </c>
      <c r="C432" s="23" t="s">
        <v>828</v>
      </c>
      <c r="D432" s="23" t="s">
        <v>829</v>
      </c>
      <c r="E432" s="24">
        <v>1000000</v>
      </c>
      <c r="F432" s="25">
        <f>+Réalisations!P433</f>
        <v>0</v>
      </c>
      <c r="G432" s="25">
        <f t="shared" si="8"/>
        <v>1000000</v>
      </c>
      <c r="H432" s="27" t="s">
        <v>830</v>
      </c>
      <c r="I432" s="22"/>
    </row>
    <row r="433" spans="1:9" x14ac:dyDescent="0.35">
      <c r="A433" s="22">
        <v>428</v>
      </c>
      <c r="B433" s="22" t="s">
        <v>505</v>
      </c>
      <c r="C433" s="23" t="s">
        <v>831</v>
      </c>
      <c r="D433" s="23"/>
      <c r="E433" s="24"/>
      <c r="F433" s="25">
        <f>+Réalisations!P434</f>
        <v>5000</v>
      </c>
      <c r="G433" s="25">
        <f t="shared" ref="G433:G447" si="9">E433-F433</f>
        <v>-5000</v>
      </c>
      <c r="H433" s="22"/>
      <c r="I433" s="22"/>
    </row>
    <row r="434" spans="1:9" x14ac:dyDescent="0.35">
      <c r="A434" s="22">
        <v>429</v>
      </c>
      <c r="B434" s="22"/>
      <c r="C434" s="23" t="s">
        <v>832</v>
      </c>
      <c r="D434" s="23"/>
      <c r="E434" s="24"/>
      <c r="F434" s="25">
        <f>+Réalisations!P435</f>
        <v>0</v>
      </c>
      <c r="G434" s="25">
        <f t="shared" si="9"/>
        <v>0</v>
      </c>
      <c r="H434" s="22"/>
      <c r="I434" s="22"/>
    </row>
    <row r="435" spans="1:9" x14ac:dyDescent="0.35">
      <c r="A435" s="22">
        <v>430</v>
      </c>
      <c r="B435" s="22"/>
      <c r="C435" s="23" t="s">
        <v>835</v>
      </c>
      <c r="D435" s="23" t="s">
        <v>361</v>
      </c>
      <c r="E435" s="24"/>
      <c r="F435" s="25">
        <f>+Réalisations!P436</f>
        <v>30000</v>
      </c>
      <c r="G435" s="25">
        <f t="shared" si="9"/>
        <v>-30000</v>
      </c>
      <c r="H435" s="22"/>
      <c r="I435" s="22"/>
    </row>
    <row r="436" spans="1:9" x14ac:dyDescent="0.35">
      <c r="A436" s="22">
        <v>431</v>
      </c>
      <c r="B436" s="22" t="s">
        <v>506</v>
      </c>
      <c r="C436" s="23" t="s">
        <v>836</v>
      </c>
      <c r="D436" s="23"/>
      <c r="E436" s="24"/>
      <c r="F436" s="25">
        <f>+Réalisations!P437</f>
        <v>100000</v>
      </c>
      <c r="G436" s="25">
        <f t="shared" si="9"/>
        <v>-100000</v>
      </c>
      <c r="H436" s="22"/>
      <c r="I436" s="22"/>
    </row>
    <row r="437" spans="1:9" x14ac:dyDescent="0.35">
      <c r="A437" s="22">
        <v>432</v>
      </c>
      <c r="B437" s="22" t="s">
        <v>505</v>
      </c>
      <c r="C437" s="23" t="s">
        <v>837</v>
      </c>
      <c r="D437" s="23"/>
      <c r="E437" s="24"/>
      <c r="F437" s="25">
        <f>+Réalisations!P438</f>
        <v>35000</v>
      </c>
      <c r="G437" s="25">
        <f t="shared" si="9"/>
        <v>-35000</v>
      </c>
      <c r="H437" s="22"/>
      <c r="I437" s="22"/>
    </row>
    <row r="438" spans="1:9" x14ac:dyDescent="0.35">
      <c r="A438" s="22">
        <v>433</v>
      </c>
      <c r="B438" s="22" t="s">
        <v>506</v>
      </c>
      <c r="C438" s="23" t="s">
        <v>838</v>
      </c>
      <c r="D438" s="23"/>
      <c r="E438" s="24"/>
      <c r="F438" s="25">
        <f>+Réalisations!P439</f>
        <v>40000</v>
      </c>
      <c r="G438" s="25">
        <f t="shared" si="9"/>
        <v>-40000</v>
      </c>
      <c r="H438" s="22"/>
      <c r="I438" s="22"/>
    </row>
    <row r="439" spans="1:9" x14ac:dyDescent="0.35">
      <c r="A439" s="22">
        <v>434</v>
      </c>
      <c r="B439" s="22" t="s">
        <v>506</v>
      </c>
      <c r="C439" s="23" t="s">
        <v>839</v>
      </c>
      <c r="D439" s="23" t="s">
        <v>450</v>
      </c>
      <c r="E439" s="24"/>
      <c r="F439" s="25">
        <f>+Réalisations!P440</f>
        <v>10000</v>
      </c>
      <c r="G439" s="25">
        <f t="shared" si="9"/>
        <v>-10000</v>
      </c>
      <c r="H439" s="22"/>
      <c r="I439" s="22"/>
    </row>
    <row r="440" spans="1:9" x14ac:dyDescent="0.35">
      <c r="A440" s="22">
        <v>435</v>
      </c>
      <c r="B440" s="22" t="s">
        <v>506</v>
      </c>
      <c r="C440" s="23" t="s">
        <v>840</v>
      </c>
      <c r="D440" s="23"/>
      <c r="E440" s="24"/>
      <c r="F440" s="25">
        <f>+Réalisations!P441</f>
        <v>100000</v>
      </c>
      <c r="G440" s="25">
        <f t="shared" si="9"/>
        <v>-100000</v>
      </c>
      <c r="H440" s="22"/>
      <c r="I440" s="22"/>
    </row>
    <row r="441" spans="1:9" x14ac:dyDescent="0.35">
      <c r="A441" s="22">
        <v>436</v>
      </c>
      <c r="B441" s="22" t="s">
        <v>506</v>
      </c>
      <c r="C441" s="23" t="s">
        <v>841</v>
      </c>
      <c r="D441" s="23" t="s">
        <v>842</v>
      </c>
      <c r="E441" s="24"/>
      <c r="F441" s="25">
        <f>+Réalisations!P442</f>
        <v>20000</v>
      </c>
      <c r="G441" s="25">
        <f t="shared" si="9"/>
        <v>-20000</v>
      </c>
      <c r="H441" s="22"/>
      <c r="I441" s="22"/>
    </row>
    <row r="442" spans="1:9" x14ac:dyDescent="0.35">
      <c r="A442" s="22">
        <v>437</v>
      </c>
      <c r="B442" s="22" t="s">
        <v>506</v>
      </c>
      <c r="C442" s="23" t="s">
        <v>843</v>
      </c>
      <c r="D442" s="23"/>
      <c r="E442" s="24"/>
      <c r="F442" s="25">
        <f>+Réalisations!P443</f>
        <v>30000</v>
      </c>
      <c r="G442" s="25">
        <f t="shared" si="9"/>
        <v>-30000</v>
      </c>
      <c r="H442" s="22"/>
      <c r="I442" s="22"/>
    </row>
    <row r="443" spans="1:9" x14ac:dyDescent="0.35">
      <c r="A443" s="22">
        <v>438</v>
      </c>
      <c r="B443" s="22" t="s">
        <v>505</v>
      </c>
      <c r="C443" s="23" t="s">
        <v>844</v>
      </c>
      <c r="D443" s="23"/>
      <c r="E443" s="24"/>
      <c r="F443" s="25">
        <f>+Réalisations!P444</f>
        <v>1000000</v>
      </c>
      <c r="G443" s="25">
        <f t="shared" si="9"/>
        <v>-1000000</v>
      </c>
      <c r="H443" s="22"/>
      <c r="I443" s="22"/>
    </row>
    <row r="444" spans="1:9" x14ac:dyDescent="0.35">
      <c r="A444" s="22">
        <v>439</v>
      </c>
      <c r="B444" s="22" t="s">
        <v>506</v>
      </c>
      <c r="C444" s="23" t="s">
        <v>845</v>
      </c>
      <c r="D444" s="23"/>
      <c r="E444" s="24"/>
      <c r="F444" s="25">
        <f>+Réalisations!P445</f>
        <v>20000</v>
      </c>
      <c r="G444" s="25">
        <f t="shared" si="9"/>
        <v>-20000</v>
      </c>
      <c r="H444" s="22"/>
      <c r="I444" s="22"/>
    </row>
    <row r="445" spans="1:9" x14ac:dyDescent="0.35">
      <c r="A445" s="22">
        <v>440</v>
      </c>
      <c r="B445" s="22"/>
      <c r="C445" s="23" t="s">
        <v>846</v>
      </c>
      <c r="D445" s="23"/>
      <c r="E445" s="24"/>
      <c r="F445" s="25">
        <f>+Réalisations!P446</f>
        <v>30000</v>
      </c>
      <c r="G445" s="25">
        <f t="shared" si="9"/>
        <v>-30000</v>
      </c>
      <c r="H445" s="22"/>
      <c r="I445" s="22"/>
    </row>
    <row r="446" spans="1:9" x14ac:dyDescent="0.35">
      <c r="A446" s="22">
        <v>441</v>
      </c>
      <c r="B446" s="22" t="s">
        <v>506</v>
      </c>
      <c r="C446" s="23" t="s">
        <v>833</v>
      </c>
      <c r="D446" s="23"/>
      <c r="E446" s="24"/>
      <c r="F446" s="25">
        <f>+Réalisations!P447</f>
        <v>100000</v>
      </c>
      <c r="G446" s="25">
        <f t="shared" si="9"/>
        <v>-100000</v>
      </c>
      <c r="H446" s="22"/>
      <c r="I446" s="22"/>
    </row>
    <row r="447" spans="1:9" x14ac:dyDescent="0.35">
      <c r="A447" s="22">
        <v>442</v>
      </c>
      <c r="B447" s="22" t="s">
        <v>506</v>
      </c>
      <c r="C447" s="23" t="s">
        <v>847</v>
      </c>
      <c r="D447" s="23"/>
      <c r="E447" s="24"/>
      <c r="F447" s="25">
        <f>+Réalisations!P448</f>
        <v>120000</v>
      </c>
      <c r="G447" s="25">
        <f t="shared" si="9"/>
        <v>-120000</v>
      </c>
      <c r="H447" s="22"/>
      <c r="I447" s="22"/>
    </row>
    <row r="448" spans="1:9" x14ac:dyDescent="0.35">
      <c r="A448" s="22">
        <v>443</v>
      </c>
      <c r="B448" s="22" t="s">
        <v>506</v>
      </c>
      <c r="C448" s="23" t="s">
        <v>848</v>
      </c>
      <c r="D448" s="23"/>
      <c r="E448" s="24"/>
      <c r="F448" s="25">
        <f>+Réalisations!P449</f>
        <v>2000</v>
      </c>
      <c r="G448" s="25">
        <f t="shared" ref="G448:G456" si="10">E448-F448</f>
        <v>-2000</v>
      </c>
      <c r="H448" s="22"/>
      <c r="I448" s="22"/>
    </row>
    <row r="449" spans="1:9" x14ac:dyDescent="0.35">
      <c r="A449" s="22">
        <v>444</v>
      </c>
      <c r="B449" s="22" t="s">
        <v>505</v>
      </c>
      <c r="C449" s="23" t="s">
        <v>849</v>
      </c>
      <c r="D449" s="23"/>
      <c r="E449" s="24"/>
      <c r="F449" s="25">
        <f>+Réalisations!P450</f>
        <v>650000</v>
      </c>
      <c r="G449" s="25">
        <f t="shared" si="10"/>
        <v>-650000</v>
      </c>
      <c r="H449" s="22"/>
      <c r="I449" s="22"/>
    </row>
    <row r="450" spans="1:9" x14ac:dyDescent="0.35">
      <c r="A450" s="22">
        <v>445</v>
      </c>
      <c r="B450" s="22" t="s">
        <v>505</v>
      </c>
      <c r="C450" s="23" t="s">
        <v>850</v>
      </c>
      <c r="D450" s="23" t="s">
        <v>851</v>
      </c>
      <c r="E450" s="24"/>
      <c r="F450" s="25">
        <f>+Réalisations!P451</f>
        <v>10000</v>
      </c>
      <c r="G450" s="25">
        <f t="shared" si="10"/>
        <v>-10000</v>
      </c>
      <c r="H450" s="22"/>
      <c r="I450" s="22"/>
    </row>
    <row r="451" spans="1:9" x14ac:dyDescent="0.35">
      <c r="A451" s="22">
        <v>446</v>
      </c>
      <c r="B451" s="22"/>
      <c r="C451" s="33" t="s">
        <v>853</v>
      </c>
      <c r="D451" s="23" t="s">
        <v>852</v>
      </c>
      <c r="E451" s="24"/>
      <c r="F451" s="25">
        <f>+Réalisations!P452</f>
        <v>15000</v>
      </c>
      <c r="G451" s="25">
        <f t="shared" si="10"/>
        <v>-15000</v>
      </c>
      <c r="H451" s="22"/>
      <c r="I451" s="22"/>
    </row>
    <row r="452" spans="1:9" x14ac:dyDescent="0.35">
      <c r="A452" s="22">
        <v>447</v>
      </c>
      <c r="B452" s="22" t="s">
        <v>506</v>
      </c>
      <c r="C452" s="23" t="s">
        <v>834</v>
      </c>
      <c r="D452" s="23"/>
      <c r="E452" s="24"/>
      <c r="F452" s="25">
        <f>+Réalisations!P453</f>
        <v>50000</v>
      </c>
      <c r="G452" s="25">
        <f t="shared" si="10"/>
        <v>-50000</v>
      </c>
      <c r="H452" s="22"/>
      <c r="I452" s="22"/>
    </row>
    <row r="453" spans="1:9" x14ac:dyDescent="0.35">
      <c r="A453" s="22">
        <v>448</v>
      </c>
      <c r="B453" s="22" t="s">
        <v>506</v>
      </c>
      <c r="C453" s="23" t="s">
        <v>855</v>
      </c>
      <c r="D453" s="23"/>
      <c r="E453" s="24"/>
      <c r="F453" s="25">
        <f>+Réalisations!P454</f>
        <v>250000</v>
      </c>
      <c r="G453" s="25">
        <f t="shared" si="10"/>
        <v>-250000</v>
      </c>
      <c r="H453" s="22"/>
      <c r="I453" s="22"/>
    </row>
    <row r="454" spans="1:9" x14ac:dyDescent="0.35">
      <c r="A454" s="22">
        <v>449</v>
      </c>
      <c r="B454" s="22" t="s">
        <v>506</v>
      </c>
      <c r="C454" s="23" t="s">
        <v>856</v>
      </c>
      <c r="D454" s="23" t="s">
        <v>857</v>
      </c>
      <c r="E454" s="24"/>
      <c r="F454" s="25">
        <f>+Réalisations!P455</f>
        <v>5000</v>
      </c>
      <c r="G454" s="25">
        <f t="shared" si="10"/>
        <v>-5000</v>
      </c>
      <c r="H454" s="22"/>
      <c r="I454" s="22"/>
    </row>
    <row r="455" spans="1:9" x14ac:dyDescent="0.35">
      <c r="A455" s="22">
        <v>450</v>
      </c>
      <c r="B455" s="22" t="s">
        <v>506</v>
      </c>
      <c r="C455" s="23" t="s">
        <v>858</v>
      </c>
      <c r="D455" s="23"/>
      <c r="E455" s="24"/>
      <c r="F455" s="25">
        <f>+Réalisations!P456</f>
        <v>50000</v>
      </c>
      <c r="G455" s="25">
        <f t="shared" si="10"/>
        <v>-50000</v>
      </c>
      <c r="H455" s="22"/>
      <c r="I455" s="22"/>
    </row>
    <row r="456" spans="1:9" x14ac:dyDescent="0.35">
      <c r="A456" s="22">
        <v>451</v>
      </c>
      <c r="B456" s="22" t="s">
        <v>506</v>
      </c>
      <c r="C456" s="23" t="s">
        <v>859</v>
      </c>
      <c r="D456" s="23" t="s">
        <v>860</v>
      </c>
      <c r="E456" s="24">
        <v>10000</v>
      </c>
      <c r="F456" s="25">
        <f>+Réalisations!P457</f>
        <v>10000</v>
      </c>
      <c r="G456" s="25">
        <f t="shared" si="10"/>
        <v>0</v>
      </c>
      <c r="H456" s="27" t="s">
        <v>865</v>
      </c>
      <c r="I456" s="22"/>
    </row>
    <row r="457" spans="1:9" x14ac:dyDescent="0.35">
      <c r="A457" s="22">
        <v>452</v>
      </c>
      <c r="B457" s="22" t="s">
        <v>510</v>
      </c>
      <c r="C457" s="23" t="s">
        <v>862</v>
      </c>
      <c r="D457" s="23" t="s">
        <v>863</v>
      </c>
      <c r="E457" s="24"/>
      <c r="F457" s="25">
        <f>+Réalisations!P458</f>
        <v>0</v>
      </c>
      <c r="G457" s="25">
        <f>E457-F457</f>
        <v>0</v>
      </c>
      <c r="H457" s="22"/>
      <c r="I457" s="22"/>
    </row>
    <row r="458" spans="1:9" x14ac:dyDescent="0.35">
      <c r="A458" s="22">
        <v>453</v>
      </c>
      <c r="B458" s="22" t="s">
        <v>506</v>
      </c>
      <c r="C458" s="23" t="s">
        <v>867</v>
      </c>
      <c r="D458" s="23" t="s">
        <v>868</v>
      </c>
      <c r="E458" s="24">
        <v>1000000</v>
      </c>
      <c r="F458" s="25">
        <f>+Réalisations!P459</f>
        <v>0</v>
      </c>
      <c r="G458" s="25">
        <f>E458-F458</f>
        <v>1000000</v>
      </c>
      <c r="H458" s="27" t="s">
        <v>869</v>
      </c>
      <c r="I458" s="22"/>
    </row>
    <row r="459" spans="1:9" x14ac:dyDescent="0.35">
      <c r="A459" s="22">
        <v>454</v>
      </c>
      <c r="B459" s="22" t="s">
        <v>505</v>
      </c>
      <c r="C459" s="23" t="s">
        <v>871</v>
      </c>
      <c r="D459" s="23"/>
      <c r="E459" s="24">
        <v>200000</v>
      </c>
      <c r="F459" s="25">
        <f>+Réalisations!P460</f>
        <v>0</v>
      </c>
      <c r="G459" s="25">
        <f>E459-F459</f>
        <v>200000</v>
      </c>
      <c r="H459" s="27" t="s">
        <v>872</v>
      </c>
      <c r="I459" s="22"/>
    </row>
    <row r="460" spans="1:9" x14ac:dyDescent="0.35">
      <c r="A460" s="22">
        <v>455</v>
      </c>
      <c r="B460" s="22" t="s">
        <v>505</v>
      </c>
      <c r="C460" s="23" t="s">
        <v>873</v>
      </c>
      <c r="D460" s="23" t="s">
        <v>874</v>
      </c>
      <c r="E460" s="24">
        <v>500000</v>
      </c>
      <c r="F460" s="25">
        <f>+Réalisations!P461</f>
        <v>0</v>
      </c>
      <c r="G460" s="25">
        <f>E460-F460</f>
        <v>500000</v>
      </c>
      <c r="H460" s="27" t="s">
        <v>875</v>
      </c>
      <c r="I460" s="22"/>
    </row>
    <row r="461" spans="1:9" x14ac:dyDescent="0.35">
      <c r="A461" s="22">
        <v>456</v>
      </c>
      <c r="B461" s="22" t="s">
        <v>505</v>
      </c>
      <c r="C461" s="11" t="s">
        <v>876</v>
      </c>
      <c r="D461" s="11" t="s">
        <v>877</v>
      </c>
      <c r="E461" s="12">
        <v>500000</v>
      </c>
      <c r="F461" s="25">
        <f>+Réalisations!P462</f>
        <v>0</v>
      </c>
      <c r="G461" s="25">
        <f t="shared" ref="G461:G462" si="11">E461-F461</f>
        <v>500000</v>
      </c>
      <c r="H461" s="27" t="s">
        <v>878</v>
      </c>
      <c r="I461" s="22"/>
    </row>
    <row r="462" spans="1:9" x14ac:dyDescent="0.35">
      <c r="A462" s="22">
        <v>457</v>
      </c>
      <c r="B462" s="22" t="s">
        <v>506</v>
      </c>
      <c r="C462" s="11" t="s">
        <v>879</v>
      </c>
      <c r="D462" s="11" t="s">
        <v>880</v>
      </c>
      <c r="E462" s="12">
        <v>1000000</v>
      </c>
      <c r="F462" s="25">
        <f>+Réalisations!P463</f>
        <v>50000</v>
      </c>
      <c r="G462" s="25">
        <f t="shared" si="11"/>
        <v>950000</v>
      </c>
      <c r="H462" s="27" t="s">
        <v>881</v>
      </c>
      <c r="I462" s="22"/>
    </row>
  </sheetData>
  <hyperlinks>
    <hyperlink ref="H362" r:id="rId1" xr:uid="{89B4DDCD-35FE-4D03-A928-45859BB461B9}"/>
    <hyperlink ref="H363" r:id="rId2" xr:uid="{D8D00AB0-9E01-4651-825A-C93DC4F44837}"/>
    <hyperlink ref="H364" r:id="rId3" xr:uid="{F843C9DA-D3B0-43ED-A2D4-27BA68E07D9F}"/>
    <hyperlink ref="H365" r:id="rId4" xr:uid="{BE868CFE-E31D-45CE-944F-A0B56F5F3A90}"/>
    <hyperlink ref="H366" r:id="rId5" xr:uid="{31291F94-2A16-4FBE-AF4D-B2E73952FBFB}"/>
    <hyperlink ref="H369" r:id="rId6" xr:uid="{6E19E05E-53D6-4180-B553-E0605FEE47FE}"/>
    <hyperlink ref="H370" r:id="rId7" xr:uid="{A4D97694-DAD7-4B9A-BDA6-DEE2702F2044}"/>
    <hyperlink ref="H271" r:id="rId8" xr:uid="{A9FB03C7-6F36-4549-BF8F-B7EAFF5F22EC}"/>
    <hyperlink ref="H372" r:id="rId9" xr:uid="{BAC57F85-AF76-4576-8F05-6EBD7C7A56F1}"/>
    <hyperlink ref="H165" r:id="rId10" xr:uid="{40EC87CE-F718-4F53-997B-36F73F81D77D}"/>
    <hyperlink ref="H128" r:id="rId11" xr:uid="{F1555FA8-5F13-4DF3-851A-C8DAEB3E9421}"/>
    <hyperlink ref="H374" r:id="rId12" xr:uid="{A2735F7E-8EA2-40AC-BE01-256E02D6C5A2}"/>
    <hyperlink ref="H375" r:id="rId13" xr:uid="{6B81E171-DACC-4100-A83A-8D67612DC1DE}"/>
    <hyperlink ref="H377" r:id="rId14" xr:uid="{73C4EBA1-2D99-423F-BAC5-690024B431D7}"/>
    <hyperlink ref="H379" r:id="rId15" xr:uid="{AD9878E0-FC1C-48F8-9D32-C5C5A91645C9}"/>
    <hyperlink ref="H381" r:id="rId16" xr:uid="{A7B9E6D2-B6AF-4E4A-BE42-D3AC2C3F7E59}"/>
    <hyperlink ref="H36" r:id="rId17" xr:uid="{60D7551E-4AD9-4743-8275-E4ED984BF399}"/>
    <hyperlink ref="H385" r:id="rId18" xr:uid="{DC0FFB4C-CB84-49C4-A24F-96A2CCE42F57}"/>
    <hyperlink ref="H100" r:id="rId19" xr:uid="{16317311-A8A7-4F76-813F-3E0F10B75E88}"/>
    <hyperlink ref="H386" r:id="rId20" xr:uid="{ADA0BE54-ECA6-425B-8DFE-0738A2CDC4E0}"/>
    <hyperlink ref="H227" r:id="rId21" xr:uid="{CC816650-4B78-42A0-83E6-B05E8B41F88C}"/>
    <hyperlink ref="H388" r:id="rId22" xr:uid="{B68F13F5-D5B2-45F6-9406-B3DE93AD9FE8}"/>
    <hyperlink ref="H389" r:id="rId23" xr:uid="{20B9FFC9-4562-4CEA-AA91-538C6F0F7AD4}"/>
    <hyperlink ref="H390" r:id="rId24" xr:uid="{1885F930-27B0-4289-932C-90DE1016C4C9}"/>
    <hyperlink ref="H391" r:id="rId25" xr:uid="{E327BCDC-F57A-466C-B48C-7727EA821673}"/>
    <hyperlink ref="H392" r:id="rId26" xr:uid="{05ED98F0-6003-4D62-9701-CA075939B651}"/>
    <hyperlink ref="H393" r:id="rId27" xr:uid="{A8AE7E4D-0EEE-4EFD-A167-DC36B4901A16}"/>
    <hyperlink ref="H395" r:id="rId28" xr:uid="{A8705C63-6849-4D03-A768-6682945B345A}"/>
    <hyperlink ref="H396" r:id="rId29" xr:uid="{09599FC7-882A-4689-93C8-10528CD446C7}"/>
    <hyperlink ref="H55" r:id="rId30" xr:uid="{D292930D-DF3F-4059-BBE6-6CDE13678181}"/>
    <hyperlink ref="H277" r:id="rId31" xr:uid="{8379B2F1-5650-4CD4-AEB9-678D6F347E17}"/>
    <hyperlink ref="H397" r:id="rId32" xr:uid="{D08BD569-E951-48D6-B3BC-8DEBA392FC70}"/>
    <hyperlink ref="H398" r:id="rId33" xr:uid="{6B7D35B4-CBFB-46BC-9706-45A03FD9B713}"/>
    <hyperlink ref="H399" r:id="rId34" xr:uid="{A26DD358-B3E7-4E09-8646-62CAB0A4411F}"/>
    <hyperlink ref="H401" r:id="rId35" xr:uid="{8F4B525D-8A58-4EE2-A1B8-C4A519282E41}"/>
    <hyperlink ref="H403" r:id="rId36" xr:uid="{65C5BD8C-4535-4340-A5C5-06AA3A01EE31}"/>
    <hyperlink ref="H324" r:id="rId37" xr:uid="{13363007-48A5-41BB-A8DA-B59971B89635}"/>
    <hyperlink ref="H404" r:id="rId38" xr:uid="{CD36E095-26E3-4B32-9B06-8CAAEAB703C0}"/>
    <hyperlink ref="H223" r:id="rId39" xr:uid="{F3037845-7F69-4F37-A6A5-278452320129}"/>
    <hyperlink ref="H101" r:id="rId40" xr:uid="{50BE4A6E-7A2B-42EC-B4D8-77F8277AB7DD}"/>
    <hyperlink ref="H405" r:id="rId41" xr:uid="{5FCC4ED1-843F-4875-B8CC-3EB3D87F3F65}"/>
    <hyperlink ref="H407" r:id="rId42" xr:uid="{3C2C983C-8137-4AAA-B7F5-68C07440BFC5}"/>
    <hyperlink ref="H408" r:id="rId43" xr:uid="{21516365-2E28-4B73-8590-3275C46BEE45}"/>
    <hyperlink ref="H219" r:id="rId44" xr:uid="{9A6BAA1A-492C-42B1-989E-284C9F91CC73}"/>
    <hyperlink ref="H411" r:id="rId45" xr:uid="{66D72673-FA1A-4669-BEDF-14F12E7B3A1C}"/>
    <hyperlink ref="H413" r:id="rId46" xr:uid="{F3674FB7-945D-48FB-B792-75329716374F}"/>
    <hyperlink ref="H415" r:id="rId47" xr:uid="{8D5C4977-1C06-4EE0-BAC4-F6D2FC671959}"/>
    <hyperlink ref="H416" r:id="rId48" xr:uid="{D7E4A3B0-5B1F-45AF-B5CB-40F2876E188D}"/>
    <hyperlink ref="H417" r:id="rId49" xr:uid="{96991BC9-94AC-492D-BC6D-7417DAF2E216}"/>
    <hyperlink ref="H419" r:id="rId50" xr:uid="{85E2D23E-3945-4600-8C8D-5A01859F8CF9}"/>
    <hyperlink ref="H317" r:id="rId51" xr:uid="{BF56FDB1-B7D1-4B06-913F-4D445673E8AF}"/>
    <hyperlink ref="H420" r:id="rId52" xr:uid="{5BDFF012-925D-43CA-B1DA-BE3480354435}"/>
    <hyperlink ref="H421" r:id="rId53" xr:uid="{D64AB36D-1CEC-44F5-BC7E-F21B7A0DBFF5}"/>
    <hyperlink ref="H422" r:id="rId54" xr:uid="{4B13BC07-E3B6-430E-A0E5-8E18E626ACEF}"/>
    <hyperlink ref="H17" r:id="rId55" xr:uid="{F06FAF06-12FB-4C8A-B71E-6A0B27CF5EC1}"/>
    <hyperlink ref="H423" r:id="rId56" xr:uid="{B89D86DE-6D42-44D7-87A2-5F93D227AF55}"/>
    <hyperlink ref="H424" r:id="rId57" xr:uid="{F710C284-766A-46AD-BBEF-C3EC7063466B}"/>
    <hyperlink ref="H425" r:id="rId58" xr:uid="{977DD40E-83B4-44D6-8D64-15CFBD42B6C6}"/>
    <hyperlink ref="H426" r:id="rId59" xr:uid="{FF3A26BE-F912-483B-B789-1DCA9E2812DD}"/>
    <hyperlink ref="H22" r:id="rId60" xr:uid="{A6715E64-128F-4EF6-A124-D0B73E2AB125}"/>
    <hyperlink ref="H428" r:id="rId61" xr:uid="{E3F23380-C87B-42D9-B326-32BF23E68E87}"/>
    <hyperlink ref="H348" r:id="rId62" xr:uid="{CD69EB67-99D1-472C-A69E-770EFF512C47}"/>
    <hyperlink ref="H429" r:id="rId63" xr:uid="{B1AE70E7-8FAA-4864-9FC7-F7B001C062BB}"/>
    <hyperlink ref="H432" r:id="rId64" xr:uid="{717A9285-0EC0-46AF-9888-11A03EA253F5}"/>
    <hyperlink ref="H233" r:id="rId65" xr:uid="{4C6839E8-5F68-4A57-9025-A2431FAD245A}"/>
    <hyperlink ref="H325" r:id="rId66" xr:uid="{F0D921C5-4C42-408B-ACD0-536A891CE195}"/>
    <hyperlink ref="H456" r:id="rId67" xr:uid="{FCA4640C-B820-4536-98AE-ECA374EA9B1C}"/>
    <hyperlink ref="H66" r:id="rId68" xr:uid="{039B5605-C17D-419A-92AE-1FB7DCE9E74B}"/>
    <hyperlink ref="H458" r:id="rId69" xr:uid="{FA43CDFF-9046-4C8B-9210-5494F5844967}"/>
    <hyperlink ref="H459" r:id="rId70" xr:uid="{027AAE30-92D1-4C96-94FA-7B298D5F11D2}"/>
    <hyperlink ref="H460" r:id="rId71" xr:uid="{47F7D7CC-AF62-4D80-991E-0B923ED6C31D}"/>
    <hyperlink ref="H461" r:id="rId72" xr:uid="{435F6818-4AC9-40CC-9B75-C69F46BD20B5}"/>
    <hyperlink ref="H462" r:id="rId73" xr:uid="{4E771592-C90D-4DFC-AAEF-B8427FE6DD12}"/>
  </hyperlinks>
  <pageMargins left="0.7" right="0.7" top="0.75" bottom="0.75" header="0.3" footer="0.3"/>
  <pageSetup paperSize="9" orientation="portrait" horizontalDpi="300" verticalDpi="300" r:id="rId74"/>
  <legacyDrawing r:id="rId75"/>
  <tableParts count="1">
    <tablePart r:id="rId7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688B-6D15-4359-9FE0-429799AFE31C}">
  <dimension ref="A1:V502"/>
  <sheetViews>
    <sheetView workbookViewId="0">
      <pane xSplit="4" ySplit="4" topLeftCell="E5" activePane="bottomRight" state="frozen"/>
      <selection activeCell="I116" sqref="I116"/>
      <selection pane="topRight" activeCell="I116" sqref="I116"/>
      <selection pane="bottomLeft" activeCell="I116" sqref="I116"/>
      <selection pane="bottomRight" activeCell="G13" sqref="G13"/>
    </sheetView>
  </sheetViews>
  <sheetFormatPr baseColWidth="10" defaultRowHeight="14.5" x14ac:dyDescent="0.35"/>
  <cols>
    <col min="1" max="1" width="4.90625" style="2" customWidth="1"/>
    <col min="2" max="2" width="32.36328125" style="2" customWidth="1"/>
    <col min="3" max="4" width="11.26953125" style="2" customWidth="1"/>
    <col min="5" max="15" width="7.6328125" style="2" customWidth="1"/>
    <col min="16" max="16384" width="10.90625" style="2"/>
  </cols>
  <sheetData>
    <row r="1" spans="1:22" x14ac:dyDescent="0.35">
      <c r="J1" s="6"/>
      <c r="Q1" s="6"/>
      <c r="R1" s="6"/>
      <c r="S1" s="6"/>
      <c r="T1" s="6"/>
      <c r="V1" s="6"/>
    </row>
    <row r="2" spans="1:22" x14ac:dyDescent="0.35">
      <c r="B2" s="3" t="s">
        <v>7</v>
      </c>
      <c r="C2" s="3"/>
      <c r="D2" s="3"/>
      <c r="E2" s="3"/>
      <c r="F2" s="3"/>
      <c r="J2" s="6"/>
    </row>
    <row r="3" spans="1:22" customFormat="1" x14ac:dyDescent="0.35">
      <c r="C3" s="2"/>
      <c r="D3" s="20" t="e">
        <f>SUM(D5:D400)</f>
        <v>#REF!</v>
      </c>
      <c r="E3" s="20"/>
      <c r="F3" s="20"/>
      <c r="J3" s="8"/>
      <c r="P3" s="8">
        <f>SUM(P5:P400)</f>
        <v>27149850</v>
      </c>
      <c r="V3" s="8"/>
    </row>
    <row r="4" spans="1:22" customFormat="1" ht="29" x14ac:dyDescent="0.35">
      <c r="A4" s="2" t="s">
        <v>1</v>
      </c>
      <c r="B4" s="4" t="s">
        <v>2</v>
      </c>
      <c r="C4" s="2" t="s">
        <v>9</v>
      </c>
      <c r="D4" s="5" t="s">
        <v>3</v>
      </c>
      <c r="E4" s="34" t="s">
        <v>4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5" t="s">
        <v>583</v>
      </c>
    </row>
    <row r="5" spans="1:22" customFormat="1" x14ac:dyDescent="0.35">
      <c r="A5" s="1">
        <v>1</v>
      </c>
      <c r="B5" s="2" t="str">
        <f>+Promesses!C5</f>
        <v>KPESSE Maurice</v>
      </c>
      <c r="C5" s="5" t="str">
        <f>+Promesses!D5</f>
        <v>90 20 85 43</v>
      </c>
      <c r="D5" s="10">
        <f>+Promesses!E5</f>
        <v>2000000</v>
      </c>
      <c r="E5" s="10"/>
      <c r="F5" s="10"/>
      <c r="G5" s="8"/>
      <c r="P5" s="8">
        <f>SUM(E5:O5)</f>
        <v>0</v>
      </c>
    </row>
    <row r="6" spans="1:22" customFormat="1" x14ac:dyDescent="0.35">
      <c r="A6" s="1">
        <v>2</v>
      </c>
      <c r="B6" s="2" t="e">
        <f>+Promesses!#REF!</f>
        <v>#REF!</v>
      </c>
      <c r="C6" s="5" t="e">
        <f>+Promesses!#REF!</f>
        <v>#REF!</v>
      </c>
      <c r="D6" s="10" t="e">
        <f>+Promesses!#REF!</f>
        <v>#REF!</v>
      </c>
      <c r="E6" s="10"/>
      <c r="F6" s="10"/>
      <c r="P6" s="8">
        <f t="shared" ref="P6:P69" si="0">SUM(E6:O6)</f>
        <v>0</v>
      </c>
    </row>
    <row r="7" spans="1:22" customFormat="1" x14ac:dyDescent="0.35">
      <c r="A7" s="1">
        <v>3</v>
      </c>
      <c r="B7" s="2" t="str">
        <f>+Promesses!C6</f>
        <v>DEDIHA Yaovi Albert</v>
      </c>
      <c r="C7" s="5" t="str">
        <f>+Promesses!D6</f>
        <v>90 79 20 11</v>
      </c>
      <c r="D7" s="10">
        <f>+Promesses!E6</f>
        <v>30000</v>
      </c>
      <c r="E7" s="10"/>
      <c r="F7" s="10"/>
      <c r="P7" s="8">
        <f t="shared" si="0"/>
        <v>0</v>
      </c>
    </row>
    <row r="8" spans="1:22" customFormat="1" x14ac:dyDescent="0.35">
      <c r="A8" s="1">
        <v>4</v>
      </c>
      <c r="B8" s="2" t="str">
        <f>+Promesses!C7</f>
        <v>KANOU Tani</v>
      </c>
      <c r="C8" s="5" t="str">
        <f>+Promesses!D7</f>
        <v>90 29 65 37</v>
      </c>
      <c r="D8" s="10">
        <f>+Promesses!E7</f>
        <v>60000</v>
      </c>
      <c r="E8" s="10"/>
      <c r="F8" s="10"/>
      <c r="P8" s="8">
        <f t="shared" si="0"/>
        <v>0</v>
      </c>
    </row>
    <row r="9" spans="1:22" customFormat="1" x14ac:dyDescent="0.35">
      <c r="A9" s="1">
        <v>5</v>
      </c>
      <c r="B9" s="2" t="str">
        <f>+Promesses!C8</f>
        <v>Thérèse</v>
      </c>
      <c r="C9" s="5" t="str">
        <f>+Promesses!D8</f>
        <v>92 55 40 95</v>
      </c>
      <c r="D9" s="10">
        <f>+Promesses!E8</f>
        <v>100000</v>
      </c>
      <c r="E9" s="10"/>
      <c r="F9" s="10"/>
      <c r="P9" s="8">
        <f t="shared" si="0"/>
        <v>0</v>
      </c>
    </row>
    <row r="10" spans="1:22" customFormat="1" x14ac:dyDescent="0.35">
      <c r="A10" s="1">
        <v>6</v>
      </c>
      <c r="B10" s="2" t="str">
        <f>+Promesses!C9</f>
        <v>AMEGAN Marie-Antoinette</v>
      </c>
      <c r="C10" s="5" t="str">
        <f>+Promesses!D9</f>
        <v>90 31 19 66</v>
      </c>
      <c r="D10" s="10">
        <f>+Promesses!E9</f>
        <v>60000</v>
      </c>
      <c r="E10" s="10"/>
      <c r="F10" s="10"/>
      <c r="P10" s="8">
        <f t="shared" si="0"/>
        <v>0</v>
      </c>
    </row>
    <row r="11" spans="1:22" customFormat="1" x14ac:dyDescent="0.35">
      <c r="A11" s="1">
        <v>7</v>
      </c>
      <c r="B11" s="2" t="str">
        <f>+Promesses!C10</f>
        <v>AGBEVE Akuvi épouse ATITSO</v>
      </c>
      <c r="C11" s="5">
        <f>+Promesses!D10</f>
        <v>0</v>
      </c>
      <c r="D11" s="10">
        <f>+Promesses!E10</f>
        <v>30000</v>
      </c>
      <c r="E11" s="10"/>
      <c r="F11" s="10"/>
      <c r="P11" s="8">
        <f t="shared" si="0"/>
        <v>0</v>
      </c>
    </row>
    <row r="12" spans="1:22" customFormat="1" x14ac:dyDescent="0.35">
      <c r="A12" s="1">
        <v>8</v>
      </c>
      <c r="B12" s="2" t="str">
        <f>+Promesses!C11</f>
        <v>DEKUA Abra Emilie</v>
      </c>
      <c r="C12" s="5" t="str">
        <f>+Promesses!D11</f>
        <v>99 81 38 39</v>
      </c>
      <c r="D12" s="10">
        <f>+Promesses!E11</f>
        <v>50000</v>
      </c>
      <c r="E12" s="10"/>
      <c r="F12" s="10"/>
      <c r="P12" s="8">
        <f t="shared" si="0"/>
        <v>0</v>
      </c>
    </row>
    <row r="13" spans="1:22" customFormat="1" x14ac:dyDescent="0.35">
      <c r="A13" s="1">
        <v>9</v>
      </c>
      <c r="B13" s="2" t="str">
        <f>+Promesses!C12</f>
        <v>DAGBO Isaac Komi</v>
      </c>
      <c r="C13" s="5" t="str">
        <f>+Promesses!D12</f>
        <v>90 09 16 50</v>
      </c>
      <c r="D13" s="10">
        <f>+Promesses!E12</f>
        <v>100000</v>
      </c>
      <c r="E13" s="10"/>
      <c r="F13" s="10"/>
      <c r="P13" s="8">
        <f t="shared" si="0"/>
        <v>0</v>
      </c>
    </row>
    <row r="14" spans="1:22" customFormat="1" x14ac:dyDescent="0.35">
      <c r="A14" s="1">
        <v>10</v>
      </c>
      <c r="B14" s="2" t="str">
        <f>+Promesses!C13</f>
        <v>BLABUH Hoese Dédé</v>
      </c>
      <c r="C14" s="5" t="str">
        <f>+Promesses!D13</f>
        <v>90 09 56 46</v>
      </c>
      <c r="D14" s="10">
        <f>+Promesses!E13</f>
        <v>60000</v>
      </c>
      <c r="E14" s="10"/>
      <c r="F14" s="10"/>
      <c r="P14" s="8">
        <f t="shared" si="0"/>
        <v>0</v>
      </c>
    </row>
    <row r="15" spans="1:22" customFormat="1" x14ac:dyDescent="0.35">
      <c r="A15" s="1">
        <v>11</v>
      </c>
      <c r="B15" s="2" t="str">
        <f>+Promesses!C14</f>
        <v>ADANDOGOU Akou Esther</v>
      </c>
      <c r="C15" s="5" t="str">
        <f>+Promesses!D14</f>
        <v>93 70 30 99</v>
      </c>
      <c r="D15" s="10">
        <f>+Promesses!E14</f>
        <v>50000</v>
      </c>
      <c r="E15" s="10"/>
      <c r="F15" s="10"/>
      <c r="P15" s="8">
        <f t="shared" si="0"/>
        <v>0</v>
      </c>
    </row>
    <row r="16" spans="1:22" customFormat="1" x14ac:dyDescent="0.35">
      <c r="A16" s="1">
        <v>12</v>
      </c>
      <c r="B16" s="2" t="str">
        <f>+Promesses!C15</f>
        <v>GBADOE Ayélé Gladys Ayih</v>
      </c>
      <c r="C16" s="5" t="str">
        <f>+Promesses!D15</f>
        <v>90 07 28 02</v>
      </c>
      <c r="D16" s="10">
        <f>+Promesses!E15</f>
        <v>30000</v>
      </c>
      <c r="E16" s="10"/>
      <c r="F16" s="10"/>
      <c r="P16" s="8">
        <f t="shared" si="0"/>
        <v>0</v>
      </c>
    </row>
    <row r="17" spans="1:16" customFormat="1" x14ac:dyDescent="0.35">
      <c r="A17" s="1">
        <v>13</v>
      </c>
      <c r="B17" s="2" t="str">
        <f>+Promesses!C16</f>
        <v>GBEBLEWOO Akua Suzanne</v>
      </c>
      <c r="C17" s="5" t="str">
        <f>+Promesses!D16</f>
        <v>91 30 30 07</v>
      </c>
      <c r="D17" s="10">
        <f>+Promesses!E16</f>
        <v>24000</v>
      </c>
      <c r="E17" s="10"/>
      <c r="F17" s="10"/>
      <c r="G17" s="8">
        <v>2000</v>
      </c>
      <c r="H17" s="8">
        <v>2000</v>
      </c>
      <c r="I17" s="8">
        <v>11000</v>
      </c>
      <c r="P17" s="8">
        <f t="shared" si="0"/>
        <v>15000</v>
      </c>
    </row>
    <row r="18" spans="1:16" customFormat="1" x14ac:dyDescent="0.35">
      <c r="A18" s="1">
        <v>14</v>
      </c>
      <c r="B18" s="2" t="str">
        <f>+Promesses!C17</f>
        <v>HOUVI K. Honoré</v>
      </c>
      <c r="C18" s="5" t="str">
        <f>+Promesses!D17</f>
        <v>90 13 42 87</v>
      </c>
      <c r="D18" s="10">
        <f>+Promesses!E17</f>
        <v>300000</v>
      </c>
      <c r="E18" s="10"/>
      <c r="F18" s="10"/>
      <c r="P18" s="8">
        <f t="shared" si="0"/>
        <v>0</v>
      </c>
    </row>
    <row r="19" spans="1:16" customFormat="1" x14ac:dyDescent="0.35">
      <c r="A19" s="1">
        <v>15</v>
      </c>
      <c r="B19" s="2" t="str">
        <f>+Promesses!C18</f>
        <v>DOSSAVI Bona</v>
      </c>
      <c r="C19" s="5" t="str">
        <f>+Promesses!D18</f>
        <v>91 39 49 45</v>
      </c>
      <c r="D19" s="10">
        <f>+Promesses!E18</f>
        <v>100000</v>
      </c>
      <c r="E19" s="10"/>
      <c r="F19" s="10"/>
      <c r="P19" s="8">
        <f t="shared" si="0"/>
        <v>0</v>
      </c>
    </row>
    <row r="20" spans="1:16" customFormat="1" x14ac:dyDescent="0.35">
      <c r="A20" s="1">
        <v>16</v>
      </c>
      <c r="B20" s="2" t="str">
        <f>+Promesses!C19</f>
        <v>Anonyme</v>
      </c>
      <c r="C20" s="5">
        <f>+Promesses!D19</f>
        <v>0</v>
      </c>
      <c r="D20" s="10">
        <f>+Promesses!E19</f>
        <v>1000</v>
      </c>
      <c r="E20" s="10"/>
      <c r="F20" s="10"/>
      <c r="P20" s="8">
        <f t="shared" si="0"/>
        <v>0</v>
      </c>
    </row>
    <row r="21" spans="1:16" customFormat="1" x14ac:dyDescent="0.35">
      <c r="A21" s="1">
        <v>17</v>
      </c>
      <c r="B21" s="2" t="str">
        <f>+Promesses!C20</f>
        <v>KOLANI Agnès</v>
      </c>
      <c r="C21" s="5">
        <f>+Promesses!D20</f>
        <v>0</v>
      </c>
      <c r="D21" s="10">
        <f>+Promesses!E20</f>
        <v>100000</v>
      </c>
      <c r="E21" s="10"/>
      <c r="F21" s="10"/>
      <c r="P21" s="8">
        <f t="shared" si="0"/>
        <v>0</v>
      </c>
    </row>
    <row r="22" spans="1:16" customFormat="1" x14ac:dyDescent="0.35">
      <c r="A22" s="1">
        <v>18</v>
      </c>
      <c r="B22" s="2" t="str">
        <f>+Promesses!C21</f>
        <v>Augustin</v>
      </c>
      <c r="C22" s="5" t="str">
        <f>+Promesses!D21</f>
        <v>90 03 44 11</v>
      </c>
      <c r="D22" s="10">
        <f>+Promesses!E21</f>
        <v>500000</v>
      </c>
      <c r="E22" s="10"/>
      <c r="F22" s="10"/>
      <c r="P22" s="8">
        <f t="shared" si="0"/>
        <v>0</v>
      </c>
    </row>
    <row r="23" spans="1:16" customFormat="1" x14ac:dyDescent="0.35">
      <c r="A23" s="1">
        <v>19</v>
      </c>
      <c r="B23" s="2" t="str">
        <f>+Promesses!C22</f>
        <v>NYAMSI Ayah Pauline</v>
      </c>
      <c r="C23" s="5" t="str">
        <f>+Promesses!D22</f>
        <v>90 52 62 92</v>
      </c>
      <c r="D23" s="10">
        <f>+Promesses!E22</f>
        <v>2000000</v>
      </c>
      <c r="E23" s="10"/>
      <c r="F23" s="10"/>
      <c r="G23" s="8">
        <v>5000</v>
      </c>
      <c r="P23" s="8">
        <f t="shared" si="0"/>
        <v>5000</v>
      </c>
    </row>
    <row r="24" spans="1:16" customFormat="1" x14ac:dyDescent="0.35">
      <c r="A24" s="1">
        <v>20</v>
      </c>
      <c r="B24" s="2" t="str">
        <f>+Promesses!C23</f>
        <v>ANANI Elise</v>
      </c>
      <c r="C24" s="5" t="str">
        <f>+Promesses!D23</f>
        <v>90 22 95 16</v>
      </c>
      <c r="D24" s="10">
        <f>+Promesses!E23</f>
        <v>50000</v>
      </c>
      <c r="E24" s="10"/>
      <c r="F24" s="10"/>
      <c r="P24" s="8">
        <f t="shared" si="0"/>
        <v>0</v>
      </c>
    </row>
    <row r="25" spans="1:16" customFormat="1" x14ac:dyDescent="0.35">
      <c r="A25" s="1">
        <v>21</v>
      </c>
      <c r="B25" s="2" t="str">
        <f>+Promesses!C24</f>
        <v>Anonyme</v>
      </c>
      <c r="C25" s="5">
        <f>+Promesses!D24</f>
        <v>0</v>
      </c>
      <c r="D25" s="10">
        <f>+Promesses!E24</f>
        <v>10000</v>
      </c>
      <c r="E25" s="10"/>
      <c r="F25" s="10"/>
      <c r="G25" s="8">
        <v>10000</v>
      </c>
      <c r="P25" s="8">
        <f t="shared" si="0"/>
        <v>10000</v>
      </c>
    </row>
    <row r="26" spans="1:16" customFormat="1" x14ac:dyDescent="0.35">
      <c r="A26" s="1">
        <v>22</v>
      </c>
      <c r="B26" s="2" t="str">
        <f>+Promesses!C25</f>
        <v>KOLANI</v>
      </c>
      <c r="C26" s="5" t="str">
        <f>+Promesses!D25</f>
        <v>70 06 28 37</v>
      </c>
      <c r="D26" s="10">
        <f>+Promesses!E25</f>
        <v>100000</v>
      </c>
      <c r="E26" s="10"/>
      <c r="F26" s="10"/>
      <c r="P26" s="8">
        <f t="shared" si="0"/>
        <v>0</v>
      </c>
    </row>
    <row r="27" spans="1:16" customFormat="1" x14ac:dyDescent="0.35">
      <c r="A27" s="1">
        <v>23</v>
      </c>
      <c r="B27" s="2" t="str">
        <f>+Promesses!C26</f>
        <v>AZIAWOR Elda</v>
      </c>
      <c r="C27" s="5">
        <f>+Promesses!D26</f>
        <v>0</v>
      </c>
      <c r="D27" s="10">
        <f>+Promesses!E26</f>
        <v>60000</v>
      </c>
      <c r="E27" s="10"/>
      <c r="F27" s="10"/>
      <c r="G27" s="8">
        <v>1000</v>
      </c>
      <c r="P27" s="8">
        <f t="shared" si="0"/>
        <v>1000</v>
      </c>
    </row>
    <row r="28" spans="1:16" customFormat="1" x14ac:dyDescent="0.35">
      <c r="A28" s="1">
        <v>24</v>
      </c>
      <c r="B28" s="7" t="str">
        <f>+Promesses!C27</f>
        <v>ABASSA I. Akouavi</v>
      </c>
      <c r="C28" s="5">
        <f>+Promesses!D27</f>
        <v>0</v>
      </c>
      <c r="D28" s="10">
        <f>+Promesses!E27</f>
        <v>0</v>
      </c>
      <c r="E28" s="10"/>
      <c r="F28" s="10"/>
      <c r="P28" s="8">
        <f t="shared" si="0"/>
        <v>0</v>
      </c>
    </row>
    <row r="29" spans="1:16" customFormat="1" x14ac:dyDescent="0.35">
      <c r="A29" s="1">
        <v>25</v>
      </c>
      <c r="B29" s="2" t="str">
        <f>+Promesses!C28</f>
        <v>Anonyme</v>
      </c>
      <c r="C29" s="5" t="str">
        <f>+Promesses!D28</f>
        <v>90 18 01 07</v>
      </c>
      <c r="D29" s="10">
        <f>+Promesses!E28</f>
        <v>5000</v>
      </c>
      <c r="E29" s="10"/>
      <c r="F29" s="10"/>
      <c r="G29" s="8">
        <v>5000</v>
      </c>
      <c r="P29" s="8">
        <f t="shared" si="0"/>
        <v>5000</v>
      </c>
    </row>
    <row r="30" spans="1:16" customFormat="1" x14ac:dyDescent="0.35">
      <c r="A30" s="1">
        <v>26</v>
      </c>
      <c r="B30" s="2" t="str">
        <f>+Promesses!C29</f>
        <v>HOUVI Cécile</v>
      </c>
      <c r="C30" s="5" t="str">
        <f>+Promesses!D29</f>
        <v>90 21 40 25</v>
      </c>
      <c r="D30" s="10">
        <f>+Promesses!E29</f>
        <v>60000</v>
      </c>
      <c r="E30" s="10"/>
      <c r="F30" s="10"/>
      <c r="G30" s="8">
        <v>5000</v>
      </c>
      <c r="P30" s="8">
        <f t="shared" si="0"/>
        <v>5000</v>
      </c>
    </row>
    <row r="31" spans="1:16" customFormat="1" ht="43.5" x14ac:dyDescent="0.35">
      <c r="A31" s="1">
        <v>27</v>
      </c>
      <c r="B31" s="2" t="str">
        <f>+Promesses!C30</f>
        <v>SANDA Prenam</v>
      </c>
      <c r="C31" s="5" t="str">
        <f>+Promesses!D30</f>
        <v>91 18 63 31 / 98 71 59 94</v>
      </c>
      <c r="D31" s="10">
        <f>+Promesses!E30</f>
        <v>30000</v>
      </c>
      <c r="E31" s="10"/>
      <c r="F31" s="10"/>
      <c r="G31" s="8">
        <v>20000</v>
      </c>
      <c r="P31" s="8">
        <f t="shared" si="0"/>
        <v>20000</v>
      </c>
    </row>
    <row r="32" spans="1:16" customFormat="1" x14ac:dyDescent="0.35">
      <c r="A32" s="1">
        <v>28</v>
      </c>
      <c r="B32" s="2" t="str">
        <f>+Promesses!C31</f>
        <v>AGBOKOU Yawa Boulès</v>
      </c>
      <c r="C32" s="5" t="str">
        <f>+Promesses!D31</f>
        <v>90 28 87 62</v>
      </c>
      <c r="D32" s="10">
        <f>+Promesses!E31</f>
        <v>150000</v>
      </c>
      <c r="E32" s="10"/>
      <c r="F32" s="10"/>
      <c r="G32" s="8">
        <v>2000</v>
      </c>
      <c r="P32" s="8">
        <f t="shared" si="0"/>
        <v>2000</v>
      </c>
    </row>
    <row r="33" spans="1:16" customFormat="1" ht="43.5" x14ac:dyDescent="0.35">
      <c r="A33" s="1">
        <v>29</v>
      </c>
      <c r="B33" s="2" t="str">
        <f>+Promesses!C32</f>
        <v xml:space="preserve">AFARAM </v>
      </c>
      <c r="C33" s="5" t="str">
        <f>+Promesses!D32</f>
        <v>90 12 28 14 / 90 24 77 98</v>
      </c>
      <c r="D33" s="10">
        <f>+Promesses!E32</f>
        <v>30000</v>
      </c>
      <c r="E33" s="10"/>
      <c r="F33" s="10"/>
      <c r="P33" s="8">
        <f t="shared" si="0"/>
        <v>0</v>
      </c>
    </row>
    <row r="34" spans="1:16" customFormat="1" ht="43.5" x14ac:dyDescent="0.35">
      <c r="A34" s="1">
        <v>30</v>
      </c>
      <c r="B34" s="2" t="str">
        <f>+Promesses!C33</f>
        <v>LAWSON José</v>
      </c>
      <c r="C34" s="5" t="str">
        <f>+Promesses!D33</f>
        <v>90 10 51 30 / 99 71 33 14</v>
      </c>
      <c r="D34" s="10">
        <f>+Promesses!E33</f>
        <v>5000</v>
      </c>
      <c r="E34" s="10"/>
      <c r="F34" s="10"/>
      <c r="G34" s="8">
        <v>5000</v>
      </c>
      <c r="P34" s="8">
        <f t="shared" si="0"/>
        <v>5000</v>
      </c>
    </row>
    <row r="35" spans="1:16" customFormat="1" x14ac:dyDescent="0.35">
      <c r="A35" s="1">
        <v>31</v>
      </c>
      <c r="B35" s="2" t="str">
        <f>+Promesses!C34</f>
        <v>Anonyme</v>
      </c>
      <c r="C35" s="5" t="str">
        <f>+Promesses!D34</f>
        <v>93 96 63 15</v>
      </c>
      <c r="D35" s="10">
        <f>+Promesses!E34</f>
        <v>500</v>
      </c>
      <c r="E35" s="10"/>
      <c r="F35" s="10"/>
      <c r="G35" s="8">
        <v>500</v>
      </c>
      <c r="P35" s="8">
        <f t="shared" si="0"/>
        <v>500</v>
      </c>
    </row>
    <row r="36" spans="1:16" customFormat="1" x14ac:dyDescent="0.35">
      <c r="A36" s="1">
        <v>32</v>
      </c>
      <c r="B36" s="2" t="str">
        <f>+Promesses!C35</f>
        <v>KANATE Marie Claire</v>
      </c>
      <c r="C36" s="5" t="str">
        <f>+Promesses!D35</f>
        <v>90 00 94 91</v>
      </c>
      <c r="D36" s="10">
        <f>+Promesses!E35</f>
        <v>15000</v>
      </c>
      <c r="E36" s="10"/>
      <c r="F36" s="10"/>
      <c r="G36" s="8">
        <v>15000</v>
      </c>
      <c r="P36" s="8">
        <f t="shared" si="0"/>
        <v>15000</v>
      </c>
    </row>
    <row r="37" spans="1:16" customFormat="1" ht="43.5" x14ac:dyDescent="0.35">
      <c r="A37" s="1">
        <v>33</v>
      </c>
      <c r="B37" s="2" t="str">
        <f>+Promesses!C36</f>
        <v>BATCHASSI Epouse FUMEY Brigitte Manayèm</v>
      </c>
      <c r="C37" s="5" t="str">
        <f>+Promesses!D36</f>
        <v>91 43 42 80 / 98 08 22 10</v>
      </c>
      <c r="D37" s="10">
        <f>+Promesses!E36</f>
        <v>600000</v>
      </c>
      <c r="E37" s="10"/>
      <c r="F37" s="10"/>
      <c r="G37" s="8">
        <v>50000</v>
      </c>
      <c r="P37" s="8">
        <f t="shared" si="0"/>
        <v>50000</v>
      </c>
    </row>
    <row r="38" spans="1:16" customFormat="1" x14ac:dyDescent="0.35">
      <c r="A38" s="1">
        <v>34</v>
      </c>
      <c r="B38" s="2" t="str">
        <f>+Promesses!C37</f>
        <v>BANABAKO Djéma Angèle</v>
      </c>
      <c r="C38" s="5" t="str">
        <f>+Promesses!D37</f>
        <v>98 51 80 89</v>
      </c>
      <c r="D38" s="10">
        <f>+Promesses!E37</f>
        <v>0</v>
      </c>
      <c r="E38" s="10"/>
      <c r="F38" s="10"/>
      <c r="P38" s="8">
        <f t="shared" si="0"/>
        <v>0</v>
      </c>
    </row>
    <row r="39" spans="1:16" customFormat="1" x14ac:dyDescent="0.35">
      <c r="A39" s="1">
        <v>35</v>
      </c>
      <c r="B39" s="2" t="str">
        <f>+Promesses!C38</f>
        <v>AKAKPO Kossi Patrick</v>
      </c>
      <c r="C39" s="5" t="str">
        <f>+Promesses!D38</f>
        <v>91 66 44 37</v>
      </c>
      <c r="D39" s="10">
        <f>+Promesses!E38</f>
        <v>30000</v>
      </c>
      <c r="E39" s="10"/>
      <c r="F39" s="10"/>
      <c r="P39" s="8">
        <f t="shared" si="0"/>
        <v>0</v>
      </c>
    </row>
    <row r="40" spans="1:16" customFormat="1" x14ac:dyDescent="0.35">
      <c r="A40" s="1">
        <v>36</v>
      </c>
      <c r="B40" s="2" t="str">
        <f>+Promesses!C39</f>
        <v>DOGBE Grégoire</v>
      </c>
      <c r="C40" s="5" t="str">
        <f>+Promesses!D39</f>
        <v>90 36 18 56</v>
      </c>
      <c r="D40" s="10">
        <f>+Promesses!E39</f>
        <v>30000</v>
      </c>
      <c r="E40" s="10"/>
      <c r="F40" s="10"/>
      <c r="P40" s="8">
        <f t="shared" si="0"/>
        <v>0</v>
      </c>
    </row>
    <row r="41" spans="1:16" customFormat="1" x14ac:dyDescent="0.35">
      <c r="A41" s="1">
        <v>37</v>
      </c>
      <c r="B41" s="2" t="str">
        <f>+Promesses!C40</f>
        <v>AGBAGLI Ayao Edem</v>
      </c>
      <c r="C41" s="5" t="str">
        <f>+Promesses!D40</f>
        <v>90 19 41 51</v>
      </c>
      <c r="D41" s="10">
        <f>+Promesses!E40</f>
        <v>500000</v>
      </c>
      <c r="E41" s="10"/>
      <c r="F41" s="10"/>
      <c r="P41" s="8">
        <f t="shared" si="0"/>
        <v>0</v>
      </c>
    </row>
    <row r="42" spans="1:16" customFormat="1" x14ac:dyDescent="0.35">
      <c r="A42" s="1">
        <v>38</v>
      </c>
      <c r="B42" s="2" t="str">
        <f>+Promesses!C41</f>
        <v>DIARRA Wambé</v>
      </c>
      <c r="C42" s="5">
        <f>+Promesses!D41</f>
        <v>0</v>
      </c>
      <c r="D42" s="10">
        <f>+Promesses!E41</f>
        <v>2500</v>
      </c>
      <c r="E42" s="10"/>
      <c r="F42" s="10"/>
      <c r="G42" s="8">
        <v>2500</v>
      </c>
      <c r="P42" s="8">
        <f t="shared" si="0"/>
        <v>2500</v>
      </c>
    </row>
    <row r="43" spans="1:16" customFormat="1" x14ac:dyDescent="0.35">
      <c r="A43" s="1">
        <v>39</v>
      </c>
      <c r="B43" s="2" t="str">
        <f>+Promesses!C42</f>
        <v>KOUTODZO Agbessi Didier</v>
      </c>
      <c r="C43" s="5" t="str">
        <f>+Promesses!D42</f>
        <v>90 15 28 30</v>
      </c>
      <c r="D43" s="10">
        <f>+Promesses!E42</f>
        <v>250000</v>
      </c>
      <c r="E43" s="10"/>
      <c r="F43" s="10"/>
      <c r="P43" s="8">
        <f t="shared" si="0"/>
        <v>0</v>
      </c>
    </row>
    <row r="44" spans="1:16" customFormat="1" x14ac:dyDescent="0.35">
      <c r="A44" s="1">
        <v>40</v>
      </c>
      <c r="B44" s="2" t="str">
        <f>+Promesses!C43</f>
        <v>PTCHOLO-K. Marthe</v>
      </c>
      <c r="C44" s="5" t="str">
        <f>+Promesses!D43</f>
        <v>90 33 75 30</v>
      </c>
      <c r="D44" s="10">
        <f>+Promesses!E43</f>
        <v>200000</v>
      </c>
      <c r="E44" s="10"/>
      <c r="F44" s="10"/>
      <c r="P44" s="8">
        <f t="shared" si="0"/>
        <v>0</v>
      </c>
    </row>
    <row r="45" spans="1:16" customFormat="1" x14ac:dyDescent="0.35">
      <c r="A45" s="1">
        <v>41</v>
      </c>
      <c r="B45" s="2" t="str">
        <f>+Promesses!C44</f>
        <v>BANQUE Frédéric</v>
      </c>
      <c r="C45" s="5" t="str">
        <f>+Promesses!D44</f>
        <v>90 45 51 05</v>
      </c>
      <c r="D45" s="10">
        <f>+Promesses!E44</f>
        <v>2000000</v>
      </c>
      <c r="E45" s="10">
        <v>500000</v>
      </c>
      <c r="F45" s="10"/>
      <c r="P45" s="8">
        <f t="shared" si="0"/>
        <v>500000</v>
      </c>
    </row>
    <row r="46" spans="1:16" customFormat="1" ht="43.5" x14ac:dyDescent="0.35">
      <c r="A46" s="1">
        <v>42</v>
      </c>
      <c r="B46" s="2" t="str">
        <f>+Promesses!C45</f>
        <v>AYASSOR Monique</v>
      </c>
      <c r="C46" s="5" t="str">
        <f>+Promesses!D45</f>
        <v>90 23 20 57 / 79 75 94 50</v>
      </c>
      <c r="D46" s="10">
        <f>+Promesses!E45</f>
        <v>12000</v>
      </c>
      <c r="E46" s="10"/>
      <c r="F46" s="10"/>
      <c r="P46" s="8">
        <f t="shared" si="0"/>
        <v>0</v>
      </c>
    </row>
    <row r="47" spans="1:16" customFormat="1" x14ac:dyDescent="0.35">
      <c r="A47" s="1">
        <v>43</v>
      </c>
      <c r="B47" s="2" t="str">
        <f>+Promesses!C46</f>
        <v>BLAO Fernande</v>
      </c>
      <c r="C47" s="5" t="str">
        <f>+Promesses!D46</f>
        <v>92 85 59 65</v>
      </c>
      <c r="D47" s="10">
        <f>+Promesses!E46</f>
        <v>250000</v>
      </c>
      <c r="E47" s="10"/>
      <c r="F47" s="10"/>
      <c r="P47" s="8">
        <f t="shared" si="0"/>
        <v>0</v>
      </c>
    </row>
    <row r="48" spans="1:16" customFormat="1" x14ac:dyDescent="0.35">
      <c r="A48" s="1">
        <v>44</v>
      </c>
      <c r="B48" s="2" t="str">
        <f>+Promesses!C47</f>
        <v>BANGORET Cathérine</v>
      </c>
      <c r="C48" s="5">
        <f>+Promesses!D47</f>
        <v>0</v>
      </c>
      <c r="D48" s="10">
        <f>+Promesses!E47</f>
        <v>2000000</v>
      </c>
      <c r="E48" s="10"/>
      <c r="F48" s="10"/>
      <c r="G48" s="8">
        <v>30000</v>
      </c>
      <c r="H48" s="8">
        <v>1000000</v>
      </c>
      <c r="P48" s="8">
        <f t="shared" si="0"/>
        <v>1030000</v>
      </c>
    </row>
    <row r="49" spans="1:17" customFormat="1" x14ac:dyDescent="0.35">
      <c r="A49" s="1">
        <v>45</v>
      </c>
      <c r="B49" s="2" t="str">
        <f>+Promesses!C48</f>
        <v>LAÏSON Appolinaire</v>
      </c>
      <c r="C49" s="5">
        <f>+Promesses!D48</f>
        <v>0</v>
      </c>
      <c r="D49" s="10">
        <f>+Promesses!E48</f>
        <v>2000</v>
      </c>
      <c r="E49" s="10"/>
      <c r="F49" s="10"/>
      <c r="G49" s="8">
        <v>2000</v>
      </c>
      <c r="P49" s="8">
        <f t="shared" si="0"/>
        <v>2000</v>
      </c>
    </row>
    <row r="50" spans="1:17" customFormat="1" ht="29" x14ac:dyDescent="0.35">
      <c r="A50" s="1">
        <v>46</v>
      </c>
      <c r="B50" s="2" t="str">
        <f>+Promesses!C49</f>
        <v>KETOUNOU GANDONOU Bienvenu</v>
      </c>
      <c r="C50" s="5" t="str">
        <f>+Promesses!D49</f>
        <v>00229 97 69 85 76</v>
      </c>
      <c r="D50" s="10">
        <f>+Promesses!E49</f>
        <v>25000</v>
      </c>
      <c r="E50" s="10"/>
      <c r="F50" s="10"/>
      <c r="G50" s="8">
        <v>25000</v>
      </c>
      <c r="P50" s="8">
        <f t="shared" si="0"/>
        <v>25000</v>
      </c>
    </row>
    <row r="51" spans="1:17" customFormat="1" x14ac:dyDescent="0.35">
      <c r="A51" s="1">
        <v>47</v>
      </c>
      <c r="B51" s="2" t="str">
        <f>+Promesses!C50</f>
        <v>ALOU Yawa Charlotte</v>
      </c>
      <c r="C51" s="5" t="str">
        <f>+Promesses!D50</f>
        <v>92 38 03 79</v>
      </c>
      <c r="D51" s="10">
        <f>+Promesses!E50</f>
        <v>60000</v>
      </c>
      <c r="E51" s="10"/>
      <c r="F51" s="10"/>
      <c r="G51" s="8">
        <v>5000</v>
      </c>
      <c r="P51" s="8">
        <f t="shared" si="0"/>
        <v>5000</v>
      </c>
    </row>
    <row r="52" spans="1:17" customFormat="1" x14ac:dyDescent="0.35">
      <c r="A52" s="1">
        <v>48</v>
      </c>
      <c r="B52" s="2" t="str">
        <f>+Promesses!C51</f>
        <v>Anonyme</v>
      </c>
      <c r="C52" s="5">
        <f>+Promesses!D51</f>
        <v>0</v>
      </c>
      <c r="D52" s="10">
        <f>+Promesses!E51</f>
        <v>250000</v>
      </c>
      <c r="E52" s="10"/>
      <c r="F52" s="10"/>
      <c r="G52" s="8">
        <v>10000</v>
      </c>
      <c r="P52" s="8">
        <f t="shared" si="0"/>
        <v>10000</v>
      </c>
    </row>
    <row r="53" spans="1:17" customFormat="1" x14ac:dyDescent="0.35">
      <c r="A53" s="1">
        <v>49</v>
      </c>
      <c r="B53" s="2" t="str">
        <f>+Promesses!C52</f>
        <v>Anonyme</v>
      </c>
      <c r="C53" s="5">
        <f>+Promesses!D52</f>
        <v>0</v>
      </c>
      <c r="D53" s="10">
        <f>+Promesses!E52</f>
        <v>60000</v>
      </c>
      <c r="E53" s="10"/>
      <c r="F53" s="10"/>
      <c r="G53" s="8">
        <v>5000</v>
      </c>
      <c r="P53" s="8">
        <f t="shared" si="0"/>
        <v>5000</v>
      </c>
    </row>
    <row r="54" spans="1:17" customFormat="1" x14ac:dyDescent="0.35">
      <c r="A54" s="1">
        <v>50</v>
      </c>
      <c r="B54" s="2" t="str">
        <f>+Promesses!C53</f>
        <v>Anonyme</v>
      </c>
      <c r="C54" s="5">
        <f>+Promesses!D53</f>
        <v>0</v>
      </c>
      <c r="D54" s="10">
        <f>+Promesses!E53</f>
        <v>100000</v>
      </c>
      <c r="E54" s="10"/>
      <c r="F54" s="10"/>
      <c r="G54" s="8">
        <v>10000</v>
      </c>
      <c r="P54" s="8">
        <f t="shared" si="0"/>
        <v>10000</v>
      </c>
    </row>
    <row r="55" spans="1:17" customFormat="1" x14ac:dyDescent="0.35">
      <c r="A55" s="1">
        <v>51</v>
      </c>
      <c r="B55" s="2" t="str">
        <f>+Promesses!C54</f>
        <v>MABALO Sidonie</v>
      </c>
      <c r="C55" s="5" t="str">
        <f>+Promesses!D54</f>
        <v>90 16 91 29</v>
      </c>
      <c r="D55" s="10">
        <f>+Promesses!E54</f>
        <v>500000</v>
      </c>
      <c r="E55" s="10"/>
      <c r="F55" s="10"/>
      <c r="G55" s="8">
        <v>500000</v>
      </c>
      <c r="P55" s="8">
        <f t="shared" si="0"/>
        <v>500000</v>
      </c>
    </row>
    <row r="56" spans="1:17" customFormat="1" x14ac:dyDescent="0.35">
      <c r="A56" s="1">
        <v>52</v>
      </c>
      <c r="B56" s="2" t="str">
        <f>+Promesses!C55</f>
        <v>NOUSSOUGLO Kodjo Cyriaque</v>
      </c>
      <c r="C56" s="5" t="str">
        <f>+Promesses!D55</f>
        <v>90 97 44 64</v>
      </c>
      <c r="D56" s="10">
        <f>+Promesses!E55</f>
        <v>300000</v>
      </c>
      <c r="E56" s="10"/>
      <c r="F56" s="10"/>
      <c r="P56" s="8">
        <f t="shared" si="0"/>
        <v>0</v>
      </c>
      <c r="Q56" s="9" t="s">
        <v>104</v>
      </c>
    </row>
    <row r="57" spans="1:17" customFormat="1" x14ac:dyDescent="0.35">
      <c r="A57" s="1">
        <v>53</v>
      </c>
      <c r="B57" s="2" t="str">
        <f>+Promesses!C56</f>
        <v>Anonyme</v>
      </c>
      <c r="C57" s="5">
        <f>+Promesses!D56</f>
        <v>0</v>
      </c>
      <c r="D57" s="10">
        <f>+Promesses!E56</f>
        <v>50000</v>
      </c>
      <c r="E57" s="10"/>
      <c r="F57" s="10"/>
      <c r="P57" s="8">
        <f t="shared" si="0"/>
        <v>0</v>
      </c>
    </row>
    <row r="58" spans="1:17" customFormat="1" x14ac:dyDescent="0.35">
      <c r="A58" s="1">
        <v>54</v>
      </c>
      <c r="B58" s="2" t="str">
        <f>+Promesses!C57</f>
        <v>TSRAKASSOU Marie Madeleine</v>
      </c>
      <c r="C58" s="5">
        <f>+Promesses!D57</f>
        <v>0</v>
      </c>
      <c r="D58" s="10">
        <f>+Promesses!E57</f>
        <v>12000</v>
      </c>
      <c r="E58" s="10"/>
      <c r="F58" s="10"/>
      <c r="P58" s="8">
        <f t="shared" si="0"/>
        <v>0</v>
      </c>
    </row>
    <row r="59" spans="1:17" customFormat="1" x14ac:dyDescent="0.35">
      <c r="A59" s="1">
        <v>55</v>
      </c>
      <c r="B59" s="2" t="str">
        <f>+Promesses!C58</f>
        <v>YENTANE Naguitiebe</v>
      </c>
      <c r="C59" s="5" t="str">
        <f>+Promesses!D58</f>
        <v>93 89 63 93</v>
      </c>
      <c r="D59" s="10">
        <f>+Promesses!E58</f>
        <v>504000</v>
      </c>
      <c r="E59" s="10"/>
      <c r="F59" s="10"/>
      <c r="P59" s="8">
        <f t="shared" si="0"/>
        <v>0</v>
      </c>
    </row>
    <row r="60" spans="1:17" customFormat="1" x14ac:dyDescent="0.35">
      <c r="A60" s="1">
        <v>56</v>
      </c>
      <c r="B60" s="2" t="str">
        <f>+Promesses!C59</f>
        <v>DOSSAVI Eliot</v>
      </c>
      <c r="C60" s="5" t="str">
        <f>+Promesses!D59</f>
        <v>93 23 25 84</v>
      </c>
      <c r="D60" s="10">
        <f>+Promesses!E59</f>
        <v>20000</v>
      </c>
      <c r="E60" s="10"/>
      <c r="F60" s="10"/>
      <c r="P60" s="8">
        <f t="shared" si="0"/>
        <v>0</v>
      </c>
    </row>
    <row r="61" spans="1:17" customFormat="1" ht="43.5" x14ac:dyDescent="0.35">
      <c r="A61" s="1">
        <v>57</v>
      </c>
      <c r="B61" s="2" t="str">
        <f>+Promesses!C60</f>
        <v>TENIE Yawo Samuel</v>
      </c>
      <c r="C61" s="5" t="str">
        <f>+Promesses!D60</f>
        <v>70 02 19 21 / 97 53 26 84</v>
      </c>
      <c r="D61" s="10">
        <f>+Promesses!E60</f>
        <v>100000</v>
      </c>
      <c r="E61" s="10"/>
      <c r="F61" s="10"/>
      <c r="P61" s="8">
        <f t="shared" si="0"/>
        <v>0</v>
      </c>
    </row>
    <row r="62" spans="1:17" customFormat="1" x14ac:dyDescent="0.35">
      <c r="A62" s="1">
        <v>58</v>
      </c>
      <c r="B62" s="2" t="str">
        <f>+Promesses!C61</f>
        <v>AVULETEY Séna Ablavi Rachel</v>
      </c>
      <c r="C62" s="5" t="str">
        <f>+Promesses!D61</f>
        <v>91 36 87 16</v>
      </c>
      <c r="D62" s="10">
        <f>+Promesses!E61</f>
        <v>100000</v>
      </c>
      <c r="E62" s="10"/>
      <c r="F62" s="10"/>
      <c r="P62" s="8">
        <f t="shared" si="0"/>
        <v>0</v>
      </c>
    </row>
    <row r="63" spans="1:17" customFormat="1" x14ac:dyDescent="0.35">
      <c r="A63" s="1">
        <v>59</v>
      </c>
      <c r="B63" s="2" t="str">
        <f>+Promesses!C62</f>
        <v>YENKEY Françoise</v>
      </c>
      <c r="C63" s="5" t="str">
        <f>+Promesses!D62</f>
        <v>91 25 86 07</v>
      </c>
      <c r="D63" s="10">
        <f>+Promesses!E62</f>
        <v>12000</v>
      </c>
      <c r="E63" s="10"/>
      <c r="F63" s="10"/>
      <c r="P63" s="8">
        <f t="shared" si="0"/>
        <v>0</v>
      </c>
    </row>
    <row r="64" spans="1:17" customFormat="1" x14ac:dyDescent="0.35">
      <c r="A64" s="1">
        <v>60</v>
      </c>
      <c r="B64" s="2" t="str">
        <f>+Promesses!C63</f>
        <v>KOUMA Chérita</v>
      </c>
      <c r="C64" s="5" t="str">
        <f>+Promesses!D63</f>
        <v>90 72 93 90</v>
      </c>
      <c r="D64" s="10">
        <f>+Promesses!E63</f>
        <v>50000</v>
      </c>
      <c r="E64" s="10"/>
      <c r="F64" s="10"/>
      <c r="P64" s="8">
        <f t="shared" si="0"/>
        <v>0</v>
      </c>
    </row>
    <row r="65" spans="1:16" customFormat="1" x14ac:dyDescent="0.35">
      <c r="A65" s="1">
        <v>61</v>
      </c>
      <c r="B65" s="2" t="str">
        <f>+Promesses!C64</f>
        <v>GUIDIGA Kossiwa Mawulawoe</v>
      </c>
      <c r="C65" s="5" t="str">
        <f>+Promesses!D64</f>
        <v>91 58 52 73</v>
      </c>
      <c r="D65" s="10">
        <f>+Promesses!E64</f>
        <v>500000</v>
      </c>
      <c r="E65" s="10"/>
      <c r="F65" s="10"/>
      <c r="P65" s="8">
        <f t="shared" si="0"/>
        <v>0</v>
      </c>
    </row>
    <row r="66" spans="1:16" customFormat="1" ht="43.5" x14ac:dyDescent="0.35">
      <c r="A66" s="1">
        <v>62</v>
      </c>
      <c r="B66" s="2" t="str">
        <f>+Promesses!C65</f>
        <v>RAGATOA D. Fetaba Louis</v>
      </c>
      <c r="C66" s="5" t="str">
        <f>+Promesses!D65</f>
        <v>92 62 71 80 / 98 19 77 74</v>
      </c>
      <c r="D66" s="10">
        <f>+Promesses!E65</f>
        <v>320000</v>
      </c>
      <c r="E66" s="10"/>
      <c r="F66" s="10"/>
      <c r="P66" s="8">
        <f t="shared" si="0"/>
        <v>0</v>
      </c>
    </row>
    <row r="67" spans="1:16" customFormat="1" ht="43.5" x14ac:dyDescent="0.35">
      <c r="A67" s="1">
        <v>63</v>
      </c>
      <c r="B67" s="2" t="str">
        <f>+Promesses!C66</f>
        <v>BIGONYI Sauda Hortence</v>
      </c>
      <c r="C67" s="5" t="str">
        <f>+Promesses!D66</f>
        <v>79 64 00 80 / 92 35 03 04</v>
      </c>
      <c r="D67" s="10">
        <f>+Promesses!E66</f>
        <v>1000000</v>
      </c>
      <c r="E67" s="10"/>
      <c r="F67" s="10"/>
      <c r="G67" s="8">
        <v>300000</v>
      </c>
      <c r="P67" s="8">
        <f t="shared" si="0"/>
        <v>300000</v>
      </c>
    </row>
    <row r="68" spans="1:16" customFormat="1" x14ac:dyDescent="0.35">
      <c r="A68" s="1">
        <v>64</v>
      </c>
      <c r="B68" s="2" t="str">
        <f>+Promesses!C67</f>
        <v>SEDJRO Hortense</v>
      </c>
      <c r="C68" s="5" t="str">
        <f>+Promesses!D67</f>
        <v>90 02 08 92</v>
      </c>
      <c r="D68" s="10">
        <f>+Promesses!E67</f>
        <v>100000</v>
      </c>
      <c r="E68" s="10"/>
      <c r="F68" s="10"/>
      <c r="P68" s="8">
        <f t="shared" si="0"/>
        <v>0</v>
      </c>
    </row>
    <row r="69" spans="1:16" customFormat="1" x14ac:dyDescent="0.35">
      <c r="A69" s="1">
        <v>65</v>
      </c>
      <c r="B69" s="7" t="str">
        <f>+Promesses!C68</f>
        <v>AGBO Esther</v>
      </c>
      <c r="C69" s="5">
        <f>+Promesses!D68</f>
        <v>0</v>
      </c>
      <c r="D69" s="10">
        <f>+Promesses!E68</f>
        <v>24000</v>
      </c>
      <c r="E69" s="10"/>
      <c r="F69" s="10"/>
      <c r="P69" s="8">
        <f t="shared" si="0"/>
        <v>0</v>
      </c>
    </row>
    <row r="70" spans="1:16" customFormat="1" x14ac:dyDescent="0.35">
      <c r="A70" s="1">
        <v>66</v>
      </c>
      <c r="B70" s="2" t="str">
        <f>+Promesses!C69</f>
        <v>EGBEKU Dorcas Yawavi</v>
      </c>
      <c r="C70" s="5" t="str">
        <f>+Promesses!D69</f>
        <v>93 33 72 78</v>
      </c>
      <c r="D70" s="10">
        <f>+Promesses!E69</f>
        <v>12000</v>
      </c>
      <c r="E70" s="10"/>
      <c r="F70" s="10"/>
      <c r="P70" s="8">
        <f t="shared" ref="P70:P133" si="1">SUM(E70:O70)</f>
        <v>0</v>
      </c>
    </row>
    <row r="71" spans="1:16" customFormat="1" x14ac:dyDescent="0.35">
      <c r="A71" s="1">
        <v>67</v>
      </c>
      <c r="B71" s="2" t="str">
        <f>+Promesses!C70</f>
        <v>ABOLO Cyril</v>
      </c>
      <c r="C71" s="5" t="str">
        <f>+Promesses!D70</f>
        <v>99 65 83 76</v>
      </c>
      <c r="D71" s="10">
        <f>+Promesses!E70</f>
        <v>100000</v>
      </c>
      <c r="E71" s="10"/>
      <c r="F71" s="10"/>
      <c r="P71" s="8">
        <f t="shared" si="1"/>
        <v>0</v>
      </c>
    </row>
    <row r="72" spans="1:16" customFormat="1" x14ac:dyDescent="0.35">
      <c r="A72" s="1">
        <v>68</v>
      </c>
      <c r="B72" s="2" t="str">
        <f>+Promesses!C71</f>
        <v>EDORH Jean-Marc</v>
      </c>
      <c r="C72" s="5" t="str">
        <f>+Promesses!D71</f>
        <v>90 05 39 39</v>
      </c>
      <c r="D72" s="10">
        <f>+Promesses!E71</f>
        <v>60000</v>
      </c>
      <c r="E72" s="10"/>
      <c r="F72" s="10"/>
      <c r="P72" s="8">
        <f t="shared" si="1"/>
        <v>0</v>
      </c>
    </row>
    <row r="73" spans="1:16" customFormat="1" x14ac:dyDescent="0.35">
      <c r="A73" s="1">
        <v>69</v>
      </c>
      <c r="B73" s="2" t="str">
        <f>+Promesses!C72</f>
        <v>BEWELI Essa Rolande</v>
      </c>
      <c r="C73" s="5" t="str">
        <f>+Promesses!D72</f>
        <v>92 20 58 45</v>
      </c>
      <c r="D73" s="10">
        <f>+Promesses!E72</f>
        <v>30000</v>
      </c>
      <c r="E73" s="10"/>
      <c r="F73" s="10"/>
      <c r="P73" s="8">
        <f t="shared" si="1"/>
        <v>0</v>
      </c>
    </row>
    <row r="74" spans="1:16" customFormat="1" x14ac:dyDescent="0.35">
      <c r="A74" s="1">
        <v>70</v>
      </c>
      <c r="B74" s="2" t="str">
        <f>+Promesses!C73</f>
        <v>NOMESSI Michelle</v>
      </c>
      <c r="C74" s="5" t="str">
        <f>+Promesses!D73</f>
        <v>90 02 89 90</v>
      </c>
      <c r="D74" s="10">
        <f>+Promesses!E73</f>
        <v>300000</v>
      </c>
      <c r="E74" s="10"/>
      <c r="F74" s="10"/>
      <c r="P74" s="8">
        <f t="shared" si="1"/>
        <v>0</v>
      </c>
    </row>
    <row r="75" spans="1:16" customFormat="1" x14ac:dyDescent="0.35">
      <c r="A75" s="1">
        <v>71</v>
      </c>
      <c r="B75" s="2" t="str">
        <f>+Promesses!C74</f>
        <v>KPAGANA Bénédicte</v>
      </c>
      <c r="C75" s="5" t="str">
        <f>+Promesses!D74</f>
        <v>90 35 19 42</v>
      </c>
      <c r="D75" s="10">
        <f>+Promesses!E74</f>
        <v>60000</v>
      </c>
      <c r="E75" s="10"/>
      <c r="F75" s="10"/>
      <c r="P75" s="8">
        <f t="shared" si="1"/>
        <v>0</v>
      </c>
    </row>
    <row r="76" spans="1:16" customFormat="1" x14ac:dyDescent="0.35">
      <c r="A76" s="1">
        <v>72</v>
      </c>
      <c r="B76" s="2" t="str">
        <f>+Promesses!C75</f>
        <v>BOTOKRO Charlotte</v>
      </c>
      <c r="C76" s="5">
        <f>+Promesses!D75</f>
        <v>0</v>
      </c>
      <c r="D76" s="10">
        <f>+Promesses!E75</f>
        <v>500000</v>
      </c>
      <c r="E76" s="10"/>
      <c r="F76" s="10"/>
      <c r="P76" s="8">
        <f t="shared" si="1"/>
        <v>0</v>
      </c>
    </row>
    <row r="77" spans="1:16" customFormat="1" x14ac:dyDescent="0.35">
      <c r="A77" s="1">
        <v>73</v>
      </c>
      <c r="B77" s="2" t="str">
        <f>+Promesses!C76</f>
        <v>TEVONYAWOA Josephine</v>
      </c>
      <c r="C77" s="5" t="str">
        <f>+Promesses!D76</f>
        <v>91 58 30 90</v>
      </c>
      <c r="D77" s="10">
        <f>+Promesses!E76</f>
        <v>200000</v>
      </c>
      <c r="E77" s="10"/>
      <c r="F77" s="10"/>
      <c r="P77" s="8">
        <f t="shared" si="1"/>
        <v>0</v>
      </c>
    </row>
    <row r="78" spans="1:16" customFormat="1" ht="29" x14ac:dyDescent="0.35">
      <c r="A78" s="1">
        <v>74</v>
      </c>
      <c r="B78" s="2" t="str">
        <f>+Promesses!C77</f>
        <v>TAKODJOU François</v>
      </c>
      <c r="C78" s="5" t="str">
        <f>+Promesses!D77</f>
        <v>00237 677 51 62 48</v>
      </c>
      <c r="D78" s="10">
        <f>+Promesses!E77</f>
        <v>200000</v>
      </c>
      <c r="E78" s="10"/>
      <c r="F78" s="10"/>
      <c r="P78" s="8">
        <f t="shared" si="1"/>
        <v>0</v>
      </c>
    </row>
    <row r="79" spans="1:16" customFormat="1" x14ac:dyDescent="0.35">
      <c r="A79" s="1">
        <v>75</v>
      </c>
      <c r="B79" s="2" t="str">
        <f>+Promesses!C78</f>
        <v>TOGBUI Claire</v>
      </c>
      <c r="C79" s="5" t="str">
        <f>+Promesses!D78</f>
        <v>90 15 26 21</v>
      </c>
      <c r="D79" s="10">
        <f>+Promesses!E78</f>
        <v>12000</v>
      </c>
      <c r="E79" s="10"/>
      <c r="F79" s="10"/>
      <c r="P79" s="8">
        <f t="shared" si="1"/>
        <v>0</v>
      </c>
    </row>
    <row r="80" spans="1:16" customFormat="1" x14ac:dyDescent="0.35">
      <c r="A80" s="1">
        <v>76</v>
      </c>
      <c r="B80" s="2" t="str">
        <f>+Promesses!C79</f>
        <v>Kudjo DOUTI LARE</v>
      </c>
      <c r="C80" s="5" t="str">
        <f>+Promesses!D79</f>
        <v>90 04 02 71</v>
      </c>
      <c r="D80" s="10">
        <f>+Promesses!E79</f>
        <v>1000000</v>
      </c>
      <c r="E80" s="10"/>
      <c r="F80" s="10"/>
      <c r="P80" s="8">
        <f t="shared" si="1"/>
        <v>0</v>
      </c>
    </row>
    <row r="81" spans="1:16" customFormat="1" x14ac:dyDescent="0.35">
      <c r="A81" s="1">
        <v>77</v>
      </c>
      <c r="B81" s="2" t="str">
        <f>+Promesses!C80</f>
        <v>DALI Adjowa Cornellia</v>
      </c>
      <c r="C81" s="5" t="str">
        <f>+Promesses!D80</f>
        <v>91 97 89 35</v>
      </c>
      <c r="D81" s="10">
        <f>+Promesses!E80</f>
        <v>1000000</v>
      </c>
      <c r="E81" s="10"/>
      <c r="F81" s="10"/>
      <c r="P81" s="8">
        <f t="shared" si="1"/>
        <v>0</v>
      </c>
    </row>
    <row r="82" spans="1:16" customFormat="1" x14ac:dyDescent="0.35">
      <c r="A82" s="1">
        <v>78</v>
      </c>
      <c r="B82" s="2" t="str">
        <f>+Promesses!C81</f>
        <v>YAOU Kokou</v>
      </c>
      <c r="C82" s="5" t="str">
        <f>+Promesses!D81</f>
        <v>91 41 38 68</v>
      </c>
      <c r="D82" s="10">
        <f>+Promesses!E81</f>
        <v>60000</v>
      </c>
      <c r="E82" s="10"/>
      <c r="F82" s="10"/>
      <c r="G82" s="31">
        <v>5000</v>
      </c>
      <c r="H82" s="8">
        <v>10000</v>
      </c>
      <c r="I82" s="8">
        <v>10000</v>
      </c>
      <c r="P82" s="8">
        <f t="shared" si="1"/>
        <v>25000</v>
      </c>
    </row>
    <row r="83" spans="1:16" customFormat="1" x14ac:dyDescent="0.35">
      <c r="A83" s="1">
        <v>79</v>
      </c>
      <c r="B83" s="2" t="str">
        <f>+Promesses!C82</f>
        <v>TOGBE Edoh Boris</v>
      </c>
      <c r="C83" s="5" t="str">
        <f>+Promesses!D82</f>
        <v>97 04 05 24</v>
      </c>
      <c r="D83" s="10">
        <f>+Promesses!E82</f>
        <v>100000</v>
      </c>
      <c r="E83" s="10"/>
      <c r="F83" s="10"/>
      <c r="P83" s="8">
        <f t="shared" si="1"/>
        <v>0</v>
      </c>
    </row>
    <row r="84" spans="1:16" customFormat="1" x14ac:dyDescent="0.35">
      <c r="A84" s="1">
        <v>80</v>
      </c>
      <c r="B84" s="2" t="str">
        <f>+Promesses!C83</f>
        <v>NAGBE Eric</v>
      </c>
      <c r="C84" s="5" t="str">
        <f>+Promesses!D83</f>
        <v>70 34 39 70</v>
      </c>
      <c r="D84" s="10">
        <f>+Promesses!E83</f>
        <v>24000</v>
      </c>
      <c r="E84" s="10"/>
      <c r="F84" s="10"/>
      <c r="P84" s="8">
        <f t="shared" si="1"/>
        <v>0</v>
      </c>
    </row>
    <row r="85" spans="1:16" customFormat="1" x14ac:dyDescent="0.35">
      <c r="A85" s="1">
        <v>81</v>
      </c>
      <c r="B85" s="2" t="str">
        <f>+Promesses!C84</f>
        <v>EDJEOU Gloria</v>
      </c>
      <c r="C85" s="5" t="str">
        <f>+Promesses!D84</f>
        <v>91 91 84 17</v>
      </c>
      <c r="D85" s="10">
        <f>+Promesses!E84</f>
        <v>30000</v>
      </c>
      <c r="E85" s="10"/>
      <c r="F85" s="10"/>
      <c r="P85" s="8">
        <f t="shared" si="1"/>
        <v>0</v>
      </c>
    </row>
    <row r="86" spans="1:16" customFormat="1" x14ac:dyDescent="0.35">
      <c r="A86" s="1">
        <v>82</v>
      </c>
      <c r="B86" s="2" t="str">
        <f>+Promesses!C85</f>
        <v>Edmond</v>
      </c>
      <c r="C86" s="5">
        <f>+Promesses!D85</f>
        <v>0</v>
      </c>
      <c r="D86" s="10">
        <f>+Promesses!E85</f>
        <v>250000</v>
      </c>
      <c r="E86" s="10"/>
      <c r="F86" s="10"/>
      <c r="P86" s="8">
        <f t="shared" si="1"/>
        <v>0</v>
      </c>
    </row>
    <row r="87" spans="1:16" customFormat="1" x14ac:dyDescent="0.35">
      <c r="A87" s="1">
        <v>83</v>
      </c>
      <c r="B87" s="2" t="str">
        <f>+Promesses!C86</f>
        <v>SEKE Obed Martial</v>
      </c>
      <c r="C87" s="5" t="str">
        <f>+Promesses!D86</f>
        <v>96 07 18 18</v>
      </c>
      <c r="D87" s="10">
        <f>+Promesses!E86</f>
        <v>60000</v>
      </c>
      <c r="E87" s="10"/>
      <c r="F87" s="10"/>
      <c r="P87" s="8">
        <f t="shared" si="1"/>
        <v>0</v>
      </c>
    </row>
    <row r="88" spans="1:16" customFormat="1" x14ac:dyDescent="0.35">
      <c r="A88" s="1">
        <v>84</v>
      </c>
      <c r="B88" s="2" t="str">
        <f>+Promesses!C87</f>
        <v>LAMADOKOU Lucien</v>
      </c>
      <c r="C88" s="5" t="str">
        <f>+Promesses!D87</f>
        <v>90 02 48 97</v>
      </c>
      <c r="D88" s="10">
        <f>+Promesses!E87</f>
        <v>100000</v>
      </c>
      <c r="E88" s="10"/>
      <c r="F88" s="10"/>
      <c r="P88" s="8">
        <f t="shared" si="1"/>
        <v>0</v>
      </c>
    </row>
    <row r="89" spans="1:16" customFormat="1" x14ac:dyDescent="0.35">
      <c r="A89" s="1">
        <v>85</v>
      </c>
      <c r="B89" s="2" t="str">
        <f>+Promesses!C88</f>
        <v>NICOUEVI Essivi</v>
      </c>
      <c r="C89" s="5" t="str">
        <f>+Promesses!D88</f>
        <v>90 61 82 30</v>
      </c>
      <c r="D89" s="10">
        <f>+Promesses!E88</f>
        <v>250000</v>
      </c>
      <c r="E89" s="10"/>
      <c r="F89" s="10"/>
      <c r="P89" s="8">
        <f t="shared" si="1"/>
        <v>0</v>
      </c>
    </row>
    <row r="90" spans="1:16" customFormat="1" x14ac:dyDescent="0.35">
      <c r="A90" s="1">
        <v>86</v>
      </c>
      <c r="B90" s="2" t="str">
        <f>+Promesses!C89</f>
        <v xml:space="preserve">BAHAMINA Grâce </v>
      </c>
      <c r="C90" s="5" t="str">
        <f>+Promesses!D89</f>
        <v>97 07 90 19</v>
      </c>
      <c r="D90" s="10">
        <f>+Promesses!E89</f>
        <v>12000</v>
      </c>
      <c r="E90" s="10"/>
      <c r="F90" s="10"/>
      <c r="G90" s="8">
        <v>1000</v>
      </c>
      <c r="H90" s="8">
        <v>1000</v>
      </c>
      <c r="I90" s="8">
        <v>1000</v>
      </c>
      <c r="P90" s="8">
        <f t="shared" si="1"/>
        <v>3000</v>
      </c>
    </row>
    <row r="91" spans="1:16" customFormat="1" x14ac:dyDescent="0.35">
      <c r="A91" s="1">
        <v>87</v>
      </c>
      <c r="B91" s="2" t="str">
        <f>+Promesses!C90</f>
        <v>WILSON Charlotte</v>
      </c>
      <c r="C91" s="5" t="str">
        <f>+Promesses!D90</f>
        <v>90 03 82 83</v>
      </c>
      <c r="D91" s="10">
        <f>+Promesses!E90</f>
        <v>200000</v>
      </c>
      <c r="E91" s="10"/>
      <c r="F91" s="10"/>
      <c r="P91" s="8">
        <f t="shared" si="1"/>
        <v>0</v>
      </c>
    </row>
    <row r="92" spans="1:16" customFormat="1" x14ac:dyDescent="0.35">
      <c r="A92" s="1">
        <v>88</v>
      </c>
      <c r="B92" s="2" t="str">
        <f>+Promesses!C91</f>
        <v>ASSOGBA</v>
      </c>
      <c r="C92" s="5">
        <f>+Promesses!D91</f>
        <v>0</v>
      </c>
      <c r="D92" s="10">
        <f>+Promesses!E91</f>
        <v>250000</v>
      </c>
      <c r="E92" s="10"/>
      <c r="F92" s="10"/>
      <c r="P92" s="8">
        <f t="shared" si="1"/>
        <v>0</v>
      </c>
    </row>
    <row r="93" spans="1:16" customFormat="1" x14ac:dyDescent="0.35">
      <c r="A93" s="1">
        <v>89</v>
      </c>
      <c r="B93" s="2" t="str">
        <f>+Promesses!C92</f>
        <v xml:space="preserve">AKPAKI </v>
      </c>
      <c r="C93" s="5" t="str">
        <f>+Promesses!D92</f>
        <v>91 53 99 71</v>
      </c>
      <c r="D93" s="10">
        <f>+Promesses!E92</f>
        <v>12000</v>
      </c>
      <c r="E93" s="10"/>
      <c r="F93" s="10"/>
      <c r="P93" s="8">
        <f t="shared" si="1"/>
        <v>0</v>
      </c>
    </row>
    <row r="94" spans="1:16" customFormat="1" x14ac:dyDescent="0.35">
      <c r="A94" s="1">
        <v>90</v>
      </c>
      <c r="B94" s="2" t="str">
        <f>+Promesses!C93</f>
        <v>GOUNSETI Rachel</v>
      </c>
      <c r="C94" s="5">
        <f>+Promesses!D93</f>
        <v>0</v>
      </c>
      <c r="D94" s="10">
        <f>+Promesses!E93</f>
        <v>5000</v>
      </c>
      <c r="E94" s="10"/>
      <c r="F94" s="10"/>
      <c r="P94" s="8">
        <f t="shared" si="1"/>
        <v>0</v>
      </c>
    </row>
    <row r="95" spans="1:16" customFormat="1" x14ac:dyDescent="0.35">
      <c r="A95" s="1">
        <v>91</v>
      </c>
      <c r="B95" s="2" t="str">
        <f>+Promesses!C94</f>
        <v>GBANDI Samuel</v>
      </c>
      <c r="C95" s="5" t="str">
        <f>+Promesses!D94</f>
        <v>90 09 69 70</v>
      </c>
      <c r="D95" s="10">
        <f>+Promesses!E94</f>
        <v>100000</v>
      </c>
      <c r="E95" s="10"/>
      <c r="F95" s="10"/>
      <c r="P95" s="8">
        <f t="shared" si="1"/>
        <v>0</v>
      </c>
    </row>
    <row r="96" spans="1:16" customFormat="1" x14ac:dyDescent="0.35">
      <c r="A96" s="1">
        <v>92</v>
      </c>
      <c r="B96" s="2" t="str">
        <f>+Promesses!C95</f>
        <v>TCHAMDJA Honorine</v>
      </c>
      <c r="C96" s="5" t="str">
        <f>+Promesses!D95</f>
        <v>90 72 31 21</v>
      </c>
      <c r="D96" s="10">
        <f>+Promesses!E95</f>
        <v>30000</v>
      </c>
      <c r="E96" s="10"/>
      <c r="F96" s="10"/>
      <c r="P96" s="8">
        <f t="shared" si="1"/>
        <v>0</v>
      </c>
    </row>
    <row r="97" spans="1:16" customFormat="1" x14ac:dyDescent="0.35">
      <c r="A97" s="1">
        <v>93</v>
      </c>
      <c r="B97" s="2" t="str">
        <f>+Promesses!C96</f>
        <v>Anonyme</v>
      </c>
      <c r="C97" s="5">
        <f>+Promesses!D96</f>
        <v>0</v>
      </c>
      <c r="D97" s="10">
        <f>+Promesses!E96</f>
        <v>1154000</v>
      </c>
      <c r="E97" s="10"/>
      <c r="F97" s="10"/>
      <c r="P97" s="8">
        <f t="shared" si="1"/>
        <v>0</v>
      </c>
    </row>
    <row r="98" spans="1:16" customFormat="1" x14ac:dyDescent="0.35">
      <c r="A98" s="1">
        <v>94</v>
      </c>
      <c r="B98" s="2" t="str">
        <f>+Promesses!C97</f>
        <v>KANOU Yamdi Pierre</v>
      </c>
      <c r="C98" s="5" t="str">
        <f>+Promesses!D97</f>
        <v>90 83 54 80</v>
      </c>
      <c r="D98" s="10">
        <f>+Promesses!E97</f>
        <v>200000</v>
      </c>
      <c r="E98" s="10"/>
      <c r="F98" s="10"/>
      <c r="P98" s="8">
        <f t="shared" si="1"/>
        <v>0</v>
      </c>
    </row>
    <row r="99" spans="1:16" customFormat="1" x14ac:dyDescent="0.35">
      <c r="A99" s="1">
        <v>95</v>
      </c>
      <c r="B99" s="2" t="str">
        <f>+Promesses!C98</f>
        <v>KADJAMA Julienne</v>
      </c>
      <c r="C99" s="5" t="str">
        <f>+Promesses!D98</f>
        <v>91 81 24 15</v>
      </c>
      <c r="D99" s="10">
        <f>+Promesses!E98</f>
        <v>60000</v>
      </c>
      <c r="E99" s="10"/>
      <c r="F99" s="10"/>
      <c r="G99" s="8">
        <v>5000</v>
      </c>
      <c r="H99" s="8">
        <v>5000</v>
      </c>
      <c r="P99" s="8">
        <f t="shared" si="1"/>
        <v>10000</v>
      </c>
    </row>
    <row r="100" spans="1:16" customFormat="1" x14ac:dyDescent="0.35">
      <c r="A100" s="1">
        <v>96</v>
      </c>
      <c r="B100" s="2" t="str">
        <f>+Promesses!C99</f>
        <v>GOUNSETI Nathalie</v>
      </c>
      <c r="C100" s="5" t="str">
        <f>+Promesses!D99</f>
        <v>93 97 24 37</v>
      </c>
      <c r="D100" s="10">
        <f>+Promesses!E99</f>
        <v>5000</v>
      </c>
      <c r="E100" s="10"/>
      <c r="F100" s="10"/>
      <c r="P100" s="8">
        <f t="shared" si="1"/>
        <v>0</v>
      </c>
    </row>
    <row r="101" spans="1:16" customFormat="1" ht="43.5" x14ac:dyDescent="0.35">
      <c r="A101" s="1">
        <v>97</v>
      </c>
      <c r="B101" s="2" t="str">
        <f>+Promesses!C100</f>
        <v>FUMEY KPOTI Kokou Mensah</v>
      </c>
      <c r="C101" s="5" t="str">
        <f>+Promesses!D100</f>
        <v>91 43 42 81 / 96 09 11 08</v>
      </c>
      <c r="D101" s="10">
        <f>+Promesses!E100</f>
        <v>560000</v>
      </c>
      <c r="E101" s="10"/>
      <c r="F101" s="10"/>
      <c r="G101" s="8">
        <v>30000</v>
      </c>
      <c r="H101" s="8">
        <v>40000</v>
      </c>
      <c r="P101" s="8">
        <f t="shared" si="1"/>
        <v>70000</v>
      </c>
    </row>
    <row r="102" spans="1:16" customFormat="1" ht="43.5" x14ac:dyDescent="0.35">
      <c r="A102" s="1">
        <v>98</v>
      </c>
      <c r="B102" s="2" t="str">
        <f>+Promesses!C101</f>
        <v>LAVRI</v>
      </c>
      <c r="C102" s="5" t="str">
        <f>+Promesses!D101</f>
        <v>90 94 06 86 / 90 01 71 77</v>
      </c>
      <c r="D102" s="10">
        <f>+Promesses!E101</f>
        <v>22000000</v>
      </c>
      <c r="E102" s="10"/>
      <c r="F102" s="10"/>
      <c r="G102" s="8">
        <v>1500000</v>
      </c>
      <c r="H102" s="8">
        <v>250000</v>
      </c>
      <c r="P102" s="8">
        <f t="shared" si="1"/>
        <v>1750000</v>
      </c>
    </row>
    <row r="103" spans="1:16" customFormat="1" x14ac:dyDescent="0.35">
      <c r="A103" s="1">
        <v>99</v>
      </c>
      <c r="B103" s="2" t="str">
        <f>+Promesses!C102</f>
        <v>Valerie ALOTE</v>
      </c>
      <c r="C103" s="5" t="str">
        <f>+Promesses!D102</f>
        <v>99 46 10 41</v>
      </c>
      <c r="D103" s="10">
        <f>+Promesses!E102</f>
        <v>100000</v>
      </c>
      <c r="E103" s="10"/>
      <c r="F103" s="10"/>
      <c r="P103" s="8">
        <f t="shared" si="1"/>
        <v>0</v>
      </c>
    </row>
    <row r="104" spans="1:16" customFormat="1" ht="43.5" x14ac:dyDescent="0.35">
      <c r="A104" s="1">
        <v>100</v>
      </c>
      <c r="B104" s="2" t="str">
        <f>+Promesses!C103</f>
        <v>KOKOU N'DRI Abraham</v>
      </c>
      <c r="C104" s="5" t="str">
        <f>+Promesses!D103</f>
        <v>92 10 45 31 / 97 12 76 26</v>
      </c>
      <c r="D104" s="10">
        <f>+Promesses!E103</f>
        <v>30000</v>
      </c>
      <c r="E104" s="10"/>
      <c r="F104" s="10"/>
      <c r="P104" s="8">
        <f t="shared" si="1"/>
        <v>0</v>
      </c>
    </row>
    <row r="105" spans="1:16" customFormat="1" x14ac:dyDescent="0.35">
      <c r="A105" s="1">
        <v>101</v>
      </c>
      <c r="B105" s="2" t="str">
        <f>+Promesses!C104</f>
        <v>TCHAMDJA Pascaline</v>
      </c>
      <c r="C105" s="5" t="str">
        <f>+Promesses!D104</f>
        <v>90 54 18 85</v>
      </c>
      <c r="D105" s="10">
        <f>+Promesses!E104</f>
        <v>100000</v>
      </c>
      <c r="E105" s="10"/>
      <c r="F105" s="10"/>
      <c r="P105" s="8">
        <f t="shared" si="1"/>
        <v>0</v>
      </c>
    </row>
    <row r="106" spans="1:16" customFormat="1" x14ac:dyDescent="0.35">
      <c r="A106" s="1">
        <v>102</v>
      </c>
      <c r="B106" s="2" t="str">
        <f>+Promesses!C105</f>
        <v>BATCHO Amahoun</v>
      </c>
      <c r="C106" s="5" t="str">
        <f>+Promesses!D105</f>
        <v>91 74 67 14</v>
      </c>
      <c r="D106" s="10">
        <f>+Promesses!E105</f>
        <v>30000</v>
      </c>
      <c r="E106" s="10"/>
      <c r="F106" s="10"/>
      <c r="P106" s="8">
        <f t="shared" si="1"/>
        <v>0</v>
      </c>
    </row>
    <row r="107" spans="1:16" customFormat="1" x14ac:dyDescent="0.35">
      <c r="A107" s="1">
        <v>103</v>
      </c>
      <c r="B107" s="2" t="str">
        <f>+Promesses!C106</f>
        <v>NAKOUDJA A. Jacob</v>
      </c>
      <c r="C107" s="5" t="str">
        <f>+Promesses!D106</f>
        <v>92 12 40 06</v>
      </c>
      <c r="D107" s="10">
        <f>+Promesses!E106</f>
        <v>60000</v>
      </c>
      <c r="E107" s="10"/>
      <c r="F107" s="10"/>
      <c r="P107" s="8">
        <f t="shared" si="1"/>
        <v>0</v>
      </c>
    </row>
    <row r="108" spans="1:16" customFormat="1" x14ac:dyDescent="0.35">
      <c r="A108" s="1">
        <v>104</v>
      </c>
      <c r="B108" s="2" t="str">
        <f>+Promesses!C107</f>
        <v>Mme SOSSOU Adjo Jolie</v>
      </c>
      <c r="C108" s="5" t="str">
        <f>+Promesses!D107</f>
        <v>90 27 97 41</v>
      </c>
      <c r="D108" s="10">
        <f>+Promesses!E107</f>
        <v>60000</v>
      </c>
      <c r="E108" s="10"/>
      <c r="F108" s="10"/>
      <c r="P108" s="8">
        <f t="shared" si="1"/>
        <v>0</v>
      </c>
    </row>
    <row r="109" spans="1:16" customFormat="1" x14ac:dyDescent="0.35">
      <c r="A109" s="1">
        <v>105</v>
      </c>
      <c r="B109" s="2" t="str">
        <f>+Promesses!C108</f>
        <v>FAMBO Mana</v>
      </c>
      <c r="C109" s="5" t="str">
        <f>+Promesses!D108</f>
        <v>90 00 05 46</v>
      </c>
      <c r="D109" s="10">
        <f>+Promesses!E108</f>
        <v>100000</v>
      </c>
      <c r="E109" s="10"/>
      <c r="F109" s="10"/>
      <c r="P109" s="8">
        <f t="shared" si="1"/>
        <v>0</v>
      </c>
    </row>
    <row r="110" spans="1:16" customFormat="1" x14ac:dyDescent="0.35">
      <c r="A110" s="1">
        <v>106</v>
      </c>
      <c r="B110" s="2" t="str">
        <f>+Promesses!C109</f>
        <v>ALATASSIKA K. Brigitte</v>
      </c>
      <c r="C110" s="5" t="str">
        <f>+Promesses!D109</f>
        <v>92 97 50 44</v>
      </c>
      <c r="D110" s="10">
        <f>+Promesses!E109</f>
        <v>50000</v>
      </c>
      <c r="E110" s="10"/>
      <c r="F110" s="10"/>
      <c r="G110" s="8">
        <v>2000</v>
      </c>
      <c r="H110" s="8">
        <v>20000</v>
      </c>
      <c r="P110" s="8">
        <f t="shared" si="1"/>
        <v>22000</v>
      </c>
    </row>
    <row r="111" spans="1:16" customFormat="1" x14ac:dyDescent="0.35">
      <c r="A111" s="1">
        <v>107</v>
      </c>
      <c r="B111" s="2" t="str">
        <f>+Promesses!C110</f>
        <v>Anonyme</v>
      </c>
      <c r="C111" s="5">
        <f>+Promesses!D110</f>
        <v>0</v>
      </c>
      <c r="D111" s="10">
        <f>+Promesses!E110</f>
        <v>12000</v>
      </c>
      <c r="E111" s="10"/>
      <c r="F111" s="10"/>
      <c r="G111" s="8">
        <v>1500</v>
      </c>
      <c r="P111" s="8">
        <f t="shared" si="1"/>
        <v>1500</v>
      </c>
    </row>
    <row r="112" spans="1:16" customFormat="1" x14ac:dyDescent="0.35">
      <c r="A112" s="1">
        <v>108</v>
      </c>
      <c r="B112" s="2" t="str">
        <f>+Promesses!C111</f>
        <v>Justine</v>
      </c>
      <c r="C112" s="5" t="str">
        <f>+Promesses!D111</f>
        <v>91 81 24 49</v>
      </c>
      <c r="D112" s="10">
        <f>+Promesses!E111</f>
        <v>60000</v>
      </c>
      <c r="E112" s="10"/>
      <c r="F112" s="10"/>
      <c r="P112" s="8">
        <f t="shared" si="1"/>
        <v>0</v>
      </c>
    </row>
    <row r="113" spans="1:16" customFormat="1" x14ac:dyDescent="0.35">
      <c r="A113" s="1">
        <v>109</v>
      </c>
      <c r="B113" s="2" t="str">
        <f>+Promesses!C112</f>
        <v>AGOUDAVI Senam Mélodie</v>
      </c>
      <c r="C113" s="5" t="str">
        <f>+Promesses!D112</f>
        <v>91 49 99 06</v>
      </c>
      <c r="D113" s="10">
        <f>+Promesses!E112</f>
        <v>40000</v>
      </c>
      <c r="E113" s="10"/>
      <c r="F113" s="10"/>
      <c r="P113" s="8">
        <f t="shared" si="1"/>
        <v>0</v>
      </c>
    </row>
    <row r="114" spans="1:16" customFormat="1" x14ac:dyDescent="0.35">
      <c r="A114" s="1">
        <v>110</v>
      </c>
      <c r="B114" s="2" t="str">
        <f>+Promesses!C113</f>
        <v>ATIFUFU Komla</v>
      </c>
      <c r="C114" s="5" t="str">
        <f>+Promesses!D113</f>
        <v>91 87 48 31</v>
      </c>
      <c r="D114" s="10">
        <f>+Promesses!E113</f>
        <v>10000</v>
      </c>
      <c r="E114" s="10"/>
      <c r="F114" s="10"/>
      <c r="P114" s="8">
        <f t="shared" si="1"/>
        <v>0</v>
      </c>
    </row>
    <row r="115" spans="1:16" customFormat="1" x14ac:dyDescent="0.35">
      <c r="A115" s="1">
        <v>111</v>
      </c>
      <c r="B115" s="2" t="str">
        <f>+Promesses!C114</f>
        <v>AKPANAGAN</v>
      </c>
      <c r="C115" s="5" t="str">
        <f>+Promesses!D114</f>
        <v>90 24 69 58</v>
      </c>
      <c r="D115" s="10">
        <f>+Promesses!E114</f>
        <v>500000</v>
      </c>
      <c r="E115" s="10"/>
      <c r="F115" s="10"/>
      <c r="P115" s="8">
        <f t="shared" si="1"/>
        <v>0</v>
      </c>
    </row>
    <row r="116" spans="1:16" customFormat="1" x14ac:dyDescent="0.35">
      <c r="A116" s="1">
        <v>112</v>
      </c>
      <c r="B116" s="2" t="str">
        <f>+Promesses!C115</f>
        <v>LAWSON HEVI Koko</v>
      </c>
      <c r="C116" s="5" t="str">
        <f>+Promesses!D115</f>
        <v>90 12 38 22</v>
      </c>
      <c r="D116" s="10">
        <f>+Promesses!E115</f>
        <v>100000</v>
      </c>
      <c r="E116" s="10"/>
      <c r="F116" s="10"/>
      <c r="P116" s="8">
        <f t="shared" si="1"/>
        <v>0</v>
      </c>
    </row>
    <row r="117" spans="1:16" customFormat="1" x14ac:dyDescent="0.35">
      <c r="A117" s="1">
        <v>113</v>
      </c>
      <c r="B117" s="2" t="str">
        <f>+Promesses!C116</f>
        <v>DEDE</v>
      </c>
      <c r="C117" s="5">
        <f>+Promesses!D116</f>
        <v>0</v>
      </c>
      <c r="D117" s="10">
        <f>+Promesses!E116</f>
        <v>12000</v>
      </c>
      <c r="E117" s="10"/>
      <c r="F117" s="10"/>
      <c r="P117" s="8">
        <f t="shared" si="1"/>
        <v>0</v>
      </c>
    </row>
    <row r="118" spans="1:16" customFormat="1" x14ac:dyDescent="0.35">
      <c r="A118" s="1">
        <v>114</v>
      </c>
      <c r="B118" s="2" t="str">
        <f>+Promesses!C117</f>
        <v>Anonyme</v>
      </c>
      <c r="C118" s="5" t="str">
        <f>+Promesses!D117</f>
        <v>90 15 40 55</v>
      </c>
      <c r="D118" s="10">
        <f>+Promesses!E117</f>
        <v>20000</v>
      </c>
      <c r="E118" s="10"/>
      <c r="F118" s="10"/>
      <c r="G118" s="8">
        <v>20000</v>
      </c>
      <c r="P118" s="8">
        <f t="shared" si="1"/>
        <v>20000</v>
      </c>
    </row>
    <row r="119" spans="1:16" customFormat="1" x14ac:dyDescent="0.35">
      <c r="A119" s="1">
        <v>115</v>
      </c>
      <c r="B119" s="2" t="str">
        <f>+Promesses!C118</f>
        <v>ATAGLO Afi Pélagie</v>
      </c>
      <c r="C119" s="5" t="str">
        <f>+Promesses!D118</f>
        <v>99 96 89 89</v>
      </c>
      <c r="D119" s="10">
        <f>+Promesses!E118</f>
        <v>500000</v>
      </c>
      <c r="E119" s="10"/>
      <c r="F119" s="10"/>
      <c r="G119" s="8">
        <v>5000</v>
      </c>
      <c r="H119" s="8">
        <v>10000</v>
      </c>
      <c r="I119" s="8">
        <v>10000</v>
      </c>
      <c r="J119" s="8">
        <v>30000</v>
      </c>
      <c r="K119" s="8">
        <v>10000</v>
      </c>
      <c r="L119" s="31">
        <v>200000</v>
      </c>
      <c r="M119" s="2"/>
      <c r="P119" s="8">
        <f t="shared" si="1"/>
        <v>265000</v>
      </c>
    </row>
    <row r="120" spans="1:16" customFormat="1" x14ac:dyDescent="0.35">
      <c r="A120" s="1">
        <v>116</v>
      </c>
      <c r="B120" s="2" t="str">
        <f>+Promesses!C119</f>
        <v>Anonyme</v>
      </c>
      <c r="C120" s="5">
        <f>+Promesses!D119</f>
        <v>0</v>
      </c>
      <c r="D120" s="10">
        <f>+Promesses!E119</f>
        <v>5000</v>
      </c>
      <c r="E120" s="10"/>
      <c r="F120" s="10"/>
      <c r="P120" s="8">
        <f t="shared" si="1"/>
        <v>0</v>
      </c>
    </row>
    <row r="121" spans="1:16" customFormat="1" x14ac:dyDescent="0.35">
      <c r="A121" s="1">
        <v>117</v>
      </c>
      <c r="B121" s="2" t="str">
        <f>+Promesses!C120</f>
        <v>HEYA Hermine Nadine</v>
      </c>
      <c r="C121" s="5" t="str">
        <f>+Promesses!D120</f>
        <v>91 34 83 69</v>
      </c>
      <c r="D121" s="10">
        <f>+Promesses!E120</f>
        <v>500000</v>
      </c>
      <c r="E121" s="10"/>
      <c r="F121" s="10"/>
      <c r="G121" s="8">
        <v>500000</v>
      </c>
      <c r="P121" s="8">
        <f t="shared" si="1"/>
        <v>500000</v>
      </c>
    </row>
    <row r="122" spans="1:16" customFormat="1" x14ac:dyDescent="0.35">
      <c r="A122" s="1">
        <v>118</v>
      </c>
      <c r="B122" s="2" t="str">
        <f>+Promesses!C121</f>
        <v>LAWSON Fernand</v>
      </c>
      <c r="C122" s="5" t="str">
        <f>+Promesses!D121</f>
        <v>92 20 03 24</v>
      </c>
      <c r="D122" s="10">
        <f>+Promesses!E121</f>
        <v>100000</v>
      </c>
      <c r="E122" s="10"/>
      <c r="F122" s="10"/>
      <c r="P122" s="8">
        <f t="shared" si="1"/>
        <v>0</v>
      </c>
    </row>
    <row r="123" spans="1:16" customFormat="1" x14ac:dyDescent="0.35">
      <c r="A123" s="1">
        <v>119</v>
      </c>
      <c r="B123" s="2" t="str">
        <f>+Promesses!C122</f>
        <v>YALANI B. Joella</v>
      </c>
      <c r="C123" s="5" t="str">
        <f>+Promesses!D122</f>
        <v>93 46 93 11</v>
      </c>
      <c r="D123" s="10">
        <f>+Promesses!E122</f>
        <v>10000</v>
      </c>
      <c r="E123" s="10"/>
      <c r="F123" s="10"/>
      <c r="G123" s="8">
        <v>10000</v>
      </c>
      <c r="H123" s="8">
        <v>5000</v>
      </c>
      <c r="P123" s="8">
        <f t="shared" si="1"/>
        <v>15000</v>
      </c>
    </row>
    <row r="124" spans="1:16" customFormat="1" x14ac:dyDescent="0.35">
      <c r="A124" s="1">
        <v>120</v>
      </c>
      <c r="B124" s="2" t="str">
        <f>+Promesses!C123</f>
        <v>DJELOU A. Akpéné Kafui épouse LAWSON</v>
      </c>
      <c r="C124" s="5" t="str">
        <f>+Promesses!D123</f>
        <v>90 12 91 48</v>
      </c>
      <c r="D124" s="10">
        <f>+Promesses!E123</f>
        <v>1000000</v>
      </c>
      <c r="E124" s="10"/>
      <c r="F124" s="10"/>
      <c r="G124" s="8">
        <v>600000</v>
      </c>
      <c r="H124" s="8">
        <v>400000</v>
      </c>
      <c r="P124" s="8">
        <f t="shared" si="1"/>
        <v>1000000</v>
      </c>
    </row>
    <row r="125" spans="1:16" customFormat="1" x14ac:dyDescent="0.35">
      <c r="A125" s="1">
        <v>121</v>
      </c>
      <c r="B125" s="2" t="str">
        <f>+Promesses!C124</f>
        <v>ADANKPO Véronique</v>
      </c>
      <c r="C125" s="5" t="str">
        <f>+Promesses!D124</f>
        <v>90 31 68 53</v>
      </c>
      <c r="D125" s="10">
        <f>+Promesses!E124</f>
        <v>30000</v>
      </c>
      <c r="E125" s="10"/>
      <c r="F125" s="10"/>
      <c r="P125" s="8">
        <f t="shared" si="1"/>
        <v>0</v>
      </c>
    </row>
    <row r="126" spans="1:16" customFormat="1" x14ac:dyDescent="0.35">
      <c r="A126" s="1">
        <v>122</v>
      </c>
      <c r="B126" s="2" t="str">
        <f>+Promesses!C125</f>
        <v>YEMPAPE Christelle</v>
      </c>
      <c r="C126" s="5" t="str">
        <f>+Promesses!D125</f>
        <v>92 19 69 23</v>
      </c>
      <c r="D126" s="10">
        <f>+Promesses!E125</f>
        <v>100000</v>
      </c>
      <c r="E126" s="10"/>
      <c r="F126" s="10"/>
      <c r="P126" s="8">
        <f t="shared" si="1"/>
        <v>0</v>
      </c>
    </row>
    <row r="127" spans="1:16" customFormat="1" x14ac:dyDescent="0.35">
      <c r="A127" s="1">
        <v>123</v>
      </c>
      <c r="B127" s="2" t="str">
        <f>+Promesses!C126</f>
        <v>BOUYO Dimelièfèyi Justine</v>
      </c>
      <c r="C127" s="5" t="str">
        <f>+Promesses!D126</f>
        <v>90 86 85 65</v>
      </c>
      <c r="D127" s="10">
        <f>+Promesses!E126</f>
        <v>12000</v>
      </c>
      <c r="E127" s="10"/>
      <c r="F127" s="10"/>
      <c r="P127" s="8">
        <f t="shared" si="1"/>
        <v>0</v>
      </c>
    </row>
    <row r="128" spans="1:16" customFormat="1" x14ac:dyDescent="0.35">
      <c r="A128" s="1">
        <v>124</v>
      </c>
      <c r="B128" s="2" t="str">
        <f>+Promesses!C127</f>
        <v>BOSSO Ayawovi</v>
      </c>
      <c r="C128" s="5" t="str">
        <f>+Promesses!D127</f>
        <v>91 46 92 79</v>
      </c>
      <c r="D128" s="10">
        <f>+Promesses!E127</f>
        <v>200000</v>
      </c>
      <c r="E128" s="10"/>
      <c r="F128" s="10"/>
      <c r="P128" s="8">
        <f t="shared" si="1"/>
        <v>0</v>
      </c>
    </row>
    <row r="129" spans="1:16" customFormat="1" ht="43.5" x14ac:dyDescent="0.35">
      <c r="A129" s="1">
        <v>125</v>
      </c>
      <c r="B129" s="2" t="str">
        <f>+Promesses!C128</f>
        <v>OJOH Faith &amp; Yinka</v>
      </c>
      <c r="C129" s="5" t="str">
        <f>+Promesses!D128</f>
        <v>90 18 21 81 / 91 83 90 81</v>
      </c>
      <c r="D129" s="10">
        <f>+Promesses!E128</f>
        <v>360000</v>
      </c>
      <c r="E129" s="10"/>
      <c r="F129" s="10"/>
      <c r="G129">
        <v>60000</v>
      </c>
      <c r="P129" s="8">
        <f t="shared" si="1"/>
        <v>60000</v>
      </c>
    </row>
    <row r="130" spans="1:16" customFormat="1" x14ac:dyDescent="0.35">
      <c r="A130" s="1">
        <v>126</v>
      </c>
      <c r="B130" s="2" t="str">
        <f>+Promesses!C129</f>
        <v>AKAKPO Christiane</v>
      </c>
      <c r="C130" s="5" t="str">
        <f>+Promesses!D129</f>
        <v>90 00 34 86</v>
      </c>
      <c r="D130" s="10">
        <f>+Promesses!E129</f>
        <v>500000</v>
      </c>
      <c r="E130" s="10"/>
      <c r="F130" s="10"/>
      <c r="P130" s="8">
        <f t="shared" si="1"/>
        <v>0</v>
      </c>
    </row>
    <row r="131" spans="1:16" customFormat="1" x14ac:dyDescent="0.35">
      <c r="A131" s="1">
        <v>127</v>
      </c>
      <c r="B131" s="2" t="str">
        <f>+Promesses!C130</f>
        <v>AKAKPO Solo</v>
      </c>
      <c r="C131" s="5" t="str">
        <f>+Promesses!D130</f>
        <v>90 04 56 35</v>
      </c>
      <c r="D131" s="10">
        <f>+Promesses!E130</f>
        <v>500000</v>
      </c>
      <c r="E131" s="10"/>
      <c r="F131" s="10"/>
      <c r="G131" s="8">
        <v>500000</v>
      </c>
      <c r="P131" s="8">
        <f t="shared" si="1"/>
        <v>500000</v>
      </c>
    </row>
    <row r="132" spans="1:16" customFormat="1" ht="43.5" x14ac:dyDescent="0.35">
      <c r="A132" s="1">
        <v>128</v>
      </c>
      <c r="B132" s="2" t="str">
        <f>+Promesses!C131</f>
        <v>DAGBO Yawo Josué</v>
      </c>
      <c r="C132" s="5" t="str">
        <f>+Promesses!D131</f>
        <v>91 08 23 41 / 98 44 52 34</v>
      </c>
      <c r="D132" s="10">
        <f>+Promesses!E131</f>
        <v>64000</v>
      </c>
      <c r="E132" s="10"/>
      <c r="F132" s="10"/>
      <c r="P132" s="8">
        <f t="shared" si="1"/>
        <v>0</v>
      </c>
    </row>
    <row r="133" spans="1:16" customFormat="1" x14ac:dyDescent="0.35">
      <c r="A133" s="1">
        <v>129</v>
      </c>
      <c r="B133" s="2" t="str">
        <f>+Promesses!C132</f>
        <v>GBADOE Marie-Louise</v>
      </c>
      <c r="C133" s="5" t="str">
        <f>+Promesses!D132</f>
        <v>92 88 20 17</v>
      </c>
      <c r="D133" s="10">
        <f>+Promesses!E132</f>
        <v>120000</v>
      </c>
      <c r="E133" s="10"/>
      <c r="F133" s="10"/>
      <c r="P133" s="8">
        <f t="shared" si="1"/>
        <v>0</v>
      </c>
    </row>
    <row r="134" spans="1:16" customFormat="1" x14ac:dyDescent="0.35">
      <c r="A134" s="1">
        <v>130</v>
      </c>
      <c r="B134" s="2" t="str">
        <f>+Promesses!C133</f>
        <v>ATAKPANI Salomé</v>
      </c>
      <c r="C134" s="5" t="str">
        <f>+Promesses!D133</f>
        <v>99 34 89 30</v>
      </c>
      <c r="D134" s="10">
        <f>+Promesses!E133</f>
        <v>12000</v>
      </c>
      <c r="E134" s="10"/>
      <c r="F134" s="10"/>
      <c r="P134" s="8">
        <f t="shared" ref="P134:P197" si="2">SUM(E134:O134)</f>
        <v>0</v>
      </c>
    </row>
    <row r="135" spans="1:16" customFormat="1" x14ac:dyDescent="0.35">
      <c r="A135" s="1">
        <v>131</v>
      </c>
      <c r="B135" s="2" t="str">
        <f>+Promesses!C134</f>
        <v>DAMARLY Nelly</v>
      </c>
      <c r="C135" s="5" t="str">
        <f>+Promesses!D134</f>
        <v>70 45 96 03</v>
      </c>
      <c r="D135" s="10">
        <f>+Promesses!E134</f>
        <v>200000</v>
      </c>
      <c r="E135" s="10"/>
      <c r="F135" s="10"/>
      <c r="P135" s="8">
        <f t="shared" si="2"/>
        <v>0</v>
      </c>
    </row>
    <row r="136" spans="1:16" customFormat="1" x14ac:dyDescent="0.35">
      <c r="A136" s="1">
        <v>132</v>
      </c>
      <c r="B136" s="2" t="str">
        <f>+Promesses!C135</f>
        <v>KIFALANG Nicole épouse SANTIEGOU</v>
      </c>
      <c r="C136" s="5" t="str">
        <f>+Promesses!D135</f>
        <v>90 01 61 24</v>
      </c>
      <c r="D136" s="10">
        <f>+Promesses!E135</f>
        <v>200000</v>
      </c>
      <c r="E136" s="10"/>
      <c r="F136" s="10"/>
      <c r="P136" s="8">
        <f t="shared" si="2"/>
        <v>0</v>
      </c>
    </row>
    <row r="137" spans="1:16" customFormat="1" x14ac:dyDescent="0.35">
      <c r="A137" s="1">
        <v>133</v>
      </c>
      <c r="B137" s="2" t="str">
        <f>+Promesses!C136</f>
        <v xml:space="preserve">BAKPATINA Vincent </v>
      </c>
      <c r="C137" s="5" t="str">
        <f>+Promesses!D136</f>
        <v>92 59 63 24</v>
      </c>
      <c r="D137" s="10">
        <f>+Promesses!E136</f>
        <v>45000</v>
      </c>
      <c r="E137" s="10"/>
      <c r="F137" s="10"/>
      <c r="G137" s="8">
        <v>45000</v>
      </c>
      <c r="P137" s="8">
        <f t="shared" si="2"/>
        <v>45000</v>
      </c>
    </row>
    <row r="138" spans="1:16" customFormat="1" x14ac:dyDescent="0.35">
      <c r="A138" s="1">
        <v>134</v>
      </c>
      <c r="B138" s="2" t="str">
        <f>+Promesses!C137</f>
        <v>KOUMONO NTAMBA Djonelvie</v>
      </c>
      <c r="C138" s="5" t="str">
        <f>+Promesses!D137</f>
        <v>91 64 05 94</v>
      </c>
      <c r="D138" s="10">
        <f>+Promesses!E137</f>
        <v>30000</v>
      </c>
      <c r="E138" s="10"/>
      <c r="F138" s="10"/>
      <c r="P138" s="8">
        <f t="shared" si="2"/>
        <v>0</v>
      </c>
    </row>
    <row r="139" spans="1:16" customFormat="1" ht="43.5" x14ac:dyDescent="0.35">
      <c r="A139" s="1">
        <v>135</v>
      </c>
      <c r="B139" s="2" t="str">
        <f>+Promesses!C138</f>
        <v>Henry KOKONE</v>
      </c>
      <c r="C139" s="5" t="str">
        <f>+Promesses!D138</f>
        <v>91 92 88 01 / 99 32 02 15</v>
      </c>
      <c r="D139" s="10">
        <f>+Promesses!E138</f>
        <v>150000</v>
      </c>
      <c r="E139" s="10"/>
      <c r="F139" s="10"/>
      <c r="P139" s="8">
        <f t="shared" si="2"/>
        <v>0</v>
      </c>
    </row>
    <row r="140" spans="1:16" customFormat="1" x14ac:dyDescent="0.35">
      <c r="A140" s="1">
        <v>136</v>
      </c>
      <c r="B140" s="2" t="str">
        <f>+Promesses!C139</f>
        <v>AGBOMADJI Adjoh Sylvie</v>
      </c>
      <c r="C140" s="5" t="str">
        <f>+Promesses!D139</f>
        <v>99 46 17 70</v>
      </c>
      <c r="D140" s="10">
        <f>+Promesses!E139</f>
        <v>60000</v>
      </c>
      <c r="E140" s="10"/>
      <c r="F140" s="10"/>
      <c r="P140" s="8">
        <f t="shared" si="2"/>
        <v>0</v>
      </c>
    </row>
    <row r="141" spans="1:16" customFormat="1" x14ac:dyDescent="0.35">
      <c r="A141" s="1">
        <v>137</v>
      </c>
      <c r="B141" s="2" t="str">
        <f>+Promesses!C140</f>
        <v>Anonyme</v>
      </c>
      <c r="C141" s="5">
        <f>+Promesses!D140</f>
        <v>0</v>
      </c>
      <c r="D141" s="10">
        <f>+Promesses!E140</f>
        <v>850000</v>
      </c>
      <c r="E141" s="10"/>
      <c r="F141" s="10"/>
      <c r="P141" s="8">
        <f t="shared" si="2"/>
        <v>0</v>
      </c>
    </row>
    <row r="142" spans="1:16" customFormat="1" x14ac:dyDescent="0.35">
      <c r="A142" s="1">
        <v>138</v>
      </c>
      <c r="B142" s="2" t="str">
        <f>+Promesses!C141</f>
        <v>AKPO Komivi</v>
      </c>
      <c r="C142" s="5" t="str">
        <f>+Promesses!D141</f>
        <v>92 43 65 00</v>
      </c>
      <c r="D142" s="10">
        <f>+Promesses!E141</f>
        <v>100000</v>
      </c>
      <c r="E142" s="10"/>
      <c r="F142" s="10"/>
      <c r="P142" s="8">
        <f t="shared" si="2"/>
        <v>0</v>
      </c>
    </row>
    <row r="143" spans="1:16" customFormat="1" x14ac:dyDescent="0.35">
      <c r="A143" s="1">
        <v>139</v>
      </c>
      <c r="B143" s="2" t="str">
        <f>+Promesses!C142</f>
        <v>TOVON Biova Kodjo Claude</v>
      </c>
      <c r="C143" s="5" t="str">
        <f>+Promesses!D142</f>
        <v>90 06 21 36</v>
      </c>
      <c r="D143" s="10">
        <f>+Promesses!E142</f>
        <v>250000</v>
      </c>
      <c r="E143" s="10"/>
      <c r="F143" s="10"/>
      <c r="P143" s="8">
        <f t="shared" si="2"/>
        <v>0</v>
      </c>
    </row>
    <row r="144" spans="1:16" customFormat="1" x14ac:dyDescent="0.35">
      <c r="A144" s="1">
        <v>140</v>
      </c>
      <c r="B144" s="2" t="str">
        <f>+Promesses!C143</f>
        <v>AFANWOUBO Mawuko &amp; Prisca</v>
      </c>
      <c r="C144" s="5" t="str">
        <f>+Promesses!D143</f>
        <v>92 12 29 25</v>
      </c>
      <c r="D144" s="10">
        <f>+Promesses!E143</f>
        <v>100000</v>
      </c>
      <c r="E144" s="10"/>
      <c r="F144" s="10"/>
      <c r="P144" s="8">
        <f t="shared" si="2"/>
        <v>0</v>
      </c>
    </row>
    <row r="145" spans="1:16" customFormat="1" x14ac:dyDescent="0.35">
      <c r="A145" s="1">
        <v>141</v>
      </c>
      <c r="B145" s="2" t="str">
        <f>+Promesses!C144</f>
        <v>ANISSAM Yao</v>
      </c>
      <c r="C145" s="5" t="str">
        <f>+Promesses!D144</f>
        <v>92 72 97 80</v>
      </c>
      <c r="D145" s="10">
        <f>+Promesses!E144</f>
        <v>12000</v>
      </c>
      <c r="E145" s="10"/>
      <c r="F145" s="10"/>
      <c r="P145" s="8">
        <f t="shared" si="2"/>
        <v>0</v>
      </c>
    </row>
    <row r="146" spans="1:16" customFormat="1" x14ac:dyDescent="0.35">
      <c r="A146" s="1">
        <v>142</v>
      </c>
      <c r="B146" s="2" t="str">
        <f>+Promesses!C145</f>
        <v>Anonyme</v>
      </c>
      <c r="C146" s="5">
        <f>+Promesses!D145</f>
        <v>0</v>
      </c>
      <c r="D146" s="10">
        <f>+Promesses!E145</f>
        <v>300000</v>
      </c>
      <c r="E146" s="10"/>
      <c r="F146" s="10"/>
      <c r="P146" s="8">
        <f t="shared" si="2"/>
        <v>0</v>
      </c>
    </row>
    <row r="147" spans="1:16" customFormat="1" x14ac:dyDescent="0.35">
      <c r="A147" s="1">
        <v>143</v>
      </c>
      <c r="B147" s="2" t="str">
        <f>+Promesses!C146</f>
        <v>LASSEY Kayi Esther &amp; LAWSON (Heblu, Otheblo et Neblu Adolphe)</v>
      </c>
      <c r="C147" s="5" t="str">
        <f>+Promesses!D146</f>
        <v>91 51 66 02</v>
      </c>
      <c r="D147" s="10">
        <f>+Promesses!E146</f>
        <v>100000</v>
      </c>
      <c r="E147" s="10"/>
      <c r="F147" s="10"/>
      <c r="P147" s="8">
        <f t="shared" si="2"/>
        <v>0</v>
      </c>
    </row>
    <row r="148" spans="1:16" customFormat="1" x14ac:dyDescent="0.35">
      <c r="A148" s="1">
        <v>144</v>
      </c>
      <c r="B148" s="2" t="str">
        <f>+Promesses!C147</f>
        <v>TCHALARE Mémima Pélagie</v>
      </c>
      <c r="C148" s="5">
        <f>+Promesses!D147</f>
        <v>0</v>
      </c>
      <c r="D148" s="10">
        <f>+Promesses!E147</f>
        <v>500000</v>
      </c>
      <c r="E148" s="10"/>
      <c r="F148" s="10"/>
      <c r="G148" s="8">
        <v>50000</v>
      </c>
      <c r="H148" s="8">
        <v>50000</v>
      </c>
      <c r="P148" s="8">
        <f t="shared" si="2"/>
        <v>100000</v>
      </c>
    </row>
    <row r="149" spans="1:16" customFormat="1" x14ac:dyDescent="0.35">
      <c r="A149" s="1">
        <v>145</v>
      </c>
      <c r="B149" s="2" t="str">
        <f>+Promesses!C148</f>
        <v>TCHALARE Igbame Naomi</v>
      </c>
      <c r="C149" s="5" t="str">
        <f>+Promesses!D148</f>
        <v>91 39 71 72</v>
      </c>
      <c r="D149" s="10">
        <f>+Promesses!E148</f>
        <v>500000</v>
      </c>
      <c r="E149" s="10"/>
      <c r="F149" s="10"/>
      <c r="G149" s="8">
        <v>20000</v>
      </c>
      <c r="H149" s="8">
        <v>35000</v>
      </c>
      <c r="I149" s="8">
        <v>40000</v>
      </c>
      <c r="J149" s="8">
        <v>35000</v>
      </c>
      <c r="K149" s="8">
        <v>40000</v>
      </c>
      <c r="L149" s="8">
        <v>40000</v>
      </c>
      <c r="M149" s="8">
        <v>40000</v>
      </c>
      <c r="P149" s="8">
        <f t="shared" si="2"/>
        <v>250000</v>
      </c>
    </row>
    <row r="150" spans="1:16" customFormat="1" x14ac:dyDescent="0.35">
      <c r="A150" s="1">
        <v>146</v>
      </c>
      <c r="B150" s="2" t="str">
        <f>+Promesses!C149</f>
        <v>PATCHANAM</v>
      </c>
      <c r="C150" s="5" t="str">
        <f>+Promesses!D149</f>
        <v>92 60 92 04</v>
      </c>
      <c r="D150" s="10">
        <f>+Promesses!E149</f>
        <v>90000</v>
      </c>
      <c r="E150" s="10"/>
      <c r="F150" s="10"/>
      <c r="P150" s="8">
        <f t="shared" si="2"/>
        <v>0</v>
      </c>
    </row>
    <row r="151" spans="1:16" customFormat="1" x14ac:dyDescent="0.35">
      <c r="A151" s="1">
        <v>147</v>
      </c>
      <c r="B151" s="2" t="str">
        <f>+Promesses!C150</f>
        <v>Anonyme</v>
      </c>
      <c r="C151" s="5">
        <f>+Promesses!D150</f>
        <v>0</v>
      </c>
      <c r="D151" s="10">
        <f>+Promesses!E150</f>
        <v>100000</v>
      </c>
      <c r="E151" s="10"/>
      <c r="F151" s="10"/>
      <c r="P151" s="8">
        <f t="shared" si="2"/>
        <v>0</v>
      </c>
    </row>
    <row r="152" spans="1:16" customFormat="1" ht="43.5" x14ac:dyDescent="0.35">
      <c r="A152" s="1">
        <v>148</v>
      </c>
      <c r="B152" s="2" t="str">
        <f>+Promesses!C151</f>
        <v>EDOH WOKUI Gérard David</v>
      </c>
      <c r="C152" s="5" t="str">
        <f>+Promesses!D151</f>
        <v>90 20 13 19 / 98 26 01 62</v>
      </c>
      <c r="D152" s="10">
        <f>+Promesses!E151</f>
        <v>60000</v>
      </c>
      <c r="E152" s="10"/>
      <c r="F152" s="10"/>
      <c r="G152" s="8">
        <v>10000</v>
      </c>
      <c r="H152" s="8">
        <v>30000</v>
      </c>
      <c r="P152" s="8">
        <f t="shared" si="2"/>
        <v>40000</v>
      </c>
    </row>
    <row r="153" spans="1:16" customFormat="1" x14ac:dyDescent="0.35">
      <c r="A153" s="1">
        <v>149</v>
      </c>
      <c r="B153" s="2" t="str">
        <f>+Promesses!C152</f>
        <v>NADJA Eméline</v>
      </c>
      <c r="C153" s="5" t="str">
        <f>+Promesses!D152</f>
        <v>91 30 91 55</v>
      </c>
      <c r="D153" s="10">
        <f>+Promesses!E152</f>
        <v>30000</v>
      </c>
      <c r="E153" s="10"/>
      <c r="F153" s="10"/>
      <c r="P153" s="8">
        <f t="shared" si="2"/>
        <v>0</v>
      </c>
    </row>
    <row r="154" spans="1:16" customFormat="1" x14ac:dyDescent="0.35">
      <c r="A154" s="1">
        <v>150</v>
      </c>
      <c r="B154" s="2" t="str">
        <f>+Promesses!C153</f>
        <v>Maman Ruth</v>
      </c>
      <c r="C154" s="5" t="str">
        <f>+Promesses!D153</f>
        <v>90 02 54 82</v>
      </c>
      <c r="D154" s="10">
        <f>+Promesses!E153</f>
        <v>500000</v>
      </c>
      <c r="E154" s="10"/>
      <c r="F154" s="10"/>
      <c r="P154" s="8">
        <f t="shared" si="2"/>
        <v>0</v>
      </c>
    </row>
    <row r="155" spans="1:16" customFormat="1" x14ac:dyDescent="0.35">
      <c r="A155" s="1">
        <v>151</v>
      </c>
      <c r="B155" s="2" t="str">
        <f>+Promesses!C154</f>
        <v>EGBEKU Innocente</v>
      </c>
      <c r="C155" s="5" t="str">
        <f>+Promesses!D154</f>
        <v>90 13 80 28</v>
      </c>
      <c r="D155" s="10">
        <f>+Promesses!E154</f>
        <v>100000</v>
      </c>
      <c r="E155" s="10"/>
      <c r="F155" s="10"/>
      <c r="P155" s="8">
        <f t="shared" si="2"/>
        <v>0</v>
      </c>
    </row>
    <row r="156" spans="1:16" customFormat="1" ht="43.5" x14ac:dyDescent="0.35">
      <c r="A156" s="1">
        <v>152</v>
      </c>
      <c r="B156" s="2" t="str">
        <f>+Promesses!C155</f>
        <v>AMOUZOU Gérard</v>
      </c>
      <c r="C156" s="5" t="str">
        <f>+Promesses!D155</f>
        <v>90 03 22 70 / 99 47 40 96</v>
      </c>
      <c r="D156" s="10">
        <f>+Promesses!E155</f>
        <v>360000</v>
      </c>
      <c r="E156" s="10"/>
      <c r="F156" s="10"/>
      <c r="P156" s="8">
        <f t="shared" si="2"/>
        <v>0</v>
      </c>
    </row>
    <row r="157" spans="1:16" customFormat="1" x14ac:dyDescent="0.35">
      <c r="A157" s="1">
        <v>153</v>
      </c>
      <c r="B157" s="2" t="str">
        <f>+Promesses!C156</f>
        <v>KISSAO Gnandi</v>
      </c>
      <c r="C157" s="5" t="str">
        <f>+Promesses!D156</f>
        <v>91 33 26 27</v>
      </c>
      <c r="D157" s="10">
        <f>+Promesses!E156</f>
        <v>500000</v>
      </c>
      <c r="E157" s="10"/>
      <c r="F157" s="10"/>
      <c r="P157" s="8">
        <f t="shared" si="2"/>
        <v>0</v>
      </c>
    </row>
    <row r="158" spans="1:16" customFormat="1" x14ac:dyDescent="0.35">
      <c r="A158" s="1">
        <v>154</v>
      </c>
      <c r="B158" s="2" t="str">
        <f>+Promesses!C157</f>
        <v>HOUMEY Georgette &amp; ses enfants</v>
      </c>
      <c r="C158" s="5" t="str">
        <f>+Promesses!D157</f>
        <v>90 23 02 59</v>
      </c>
      <c r="D158" s="10">
        <f>+Promesses!E157</f>
        <v>1000000</v>
      </c>
      <c r="E158" s="10"/>
      <c r="F158" s="10"/>
      <c r="P158" s="8">
        <f t="shared" si="2"/>
        <v>0</v>
      </c>
    </row>
    <row r="159" spans="1:16" customFormat="1" ht="43.5" x14ac:dyDescent="0.35">
      <c r="A159" s="1">
        <v>155</v>
      </c>
      <c r="B159" s="2" t="str">
        <f>+Promesses!C158</f>
        <v>EGBEKU Emmanuel</v>
      </c>
      <c r="C159" s="5" t="str">
        <f>+Promesses!D158</f>
        <v>70 04 81 52 / 96 93 77 83</v>
      </c>
      <c r="D159" s="10">
        <f>+Promesses!E158</f>
        <v>3000000</v>
      </c>
      <c r="E159" s="10"/>
      <c r="F159" s="10"/>
      <c r="G159" s="8">
        <v>500000</v>
      </c>
      <c r="H159" s="8">
        <v>100000</v>
      </c>
      <c r="I159" s="8">
        <v>100000</v>
      </c>
      <c r="J159" s="8">
        <v>200000</v>
      </c>
      <c r="K159" s="8">
        <v>100000</v>
      </c>
      <c r="P159" s="8">
        <f t="shared" si="2"/>
        <v>1000000</v>
      </c>
    </row>
    <row r="160" spans="1:16" customFormat="1" ht="43.5" x14ac:dyDescent="0.35">
      <c r="A160" s="1">
        <v>156</v>
      </c>
      <c r="B160" s="2" t="str">
        <f>+Promesses!C159</f>
        <v>AGNIDOH Kokou Simon</v>
      </c>
      <c r="C160" s="5" t="str">
        <f>+Promesses!D159</f>
        <v>79 81 79 49 / 90 45 61 53</v>
      </c>
      <c r="D160" s="10">
        <f>+Promesses!E159</f>
        <v>12000</v>
      </c>
      <c r="E160" s="10"/>
      <c r="F160" s="10"/>
      <c r="P160" s="8">
        <f t="shared" si="2"/>
        <v>0</v>
      </c>
    </row>
    <row r="161" spans="1:16" customFormat="1" x14ac:dyDescent="0.35">
      <c r="A161" s="1">
        <v>157</v>
      </c>
      <c r="B161" s="2" t="str">
        <f>+Promesses!C160</f>
        <v>LAWSON Evi Kayi Koyo Colette</v>
      </c>
      <c r="C161" s="5">
        <f>+Promesses!D160</f>
        <v>0</v>
      </c>
      <c r="D161" s="10">
        <f>+Promesses!E160</f>
        <v>100000</v>
      </c>
      <c r="E161" s="10"/>
      <c r="F161" s="10"/>
      <c r="P161" s="8">
        <f t="shared" si="2"/>
        <v>0</v>
      </c>
    </row>
    <row r="162" spans="1:16" customFormat="1" ht="43.5" x14ac:dyDescent="0.35">
      <c r="A162" s="1">
        <v>158</v>
      </c>
      <c r="B162" s="2" t="str">
        <f>+Promesses!C161</f>
        <v>TEBAYEMA Diane Maria</v>
      </c>
      <c r="C162" s="5" t="str">
        <f>+Promesses!D161</f>
        <v>90 06 73 03 / 98 17 26 53</v>
      </c>
      <c r="D162" s="10">
        <f>+Promesses!E161</f>
        <v>24000</v>
      </c>
      <c r="E162" s="10"/>
      <c r="F162" s="10"/>
      <c r="P162" s="8">
        <f t="shared" si="2"/>
        <v>0</v>
      </c>
    </row>
    <row r="163" spans="1:16" customFormat="1" x14ac:dyDescent="0.35">
      <c r="A163" s="1">
        <v>159</v>
      </c>
      <c r="B163" s="2" t="str">
        <f>+Promesses!C162</f>
        <v>SESSI Y. NOA</v>
      </c>
      <c r="C163" s="5" t="str">
        <f>+Promesses!D162</f>
        <v>90 26 20 12</v>
      </c>
      <c r="D163" s="10">
        <f>+Promesses!E162</f>
        <v>200000</v>
      </c>
      <c r="E163" s="10"/>
      <c r="F163" s="10"/>
      <c r="P163" s="8">
        <f t="shared" si="2"/>
        <v>0</v>
      </c>
    </row>
    <row r="164" spans="1:16" customFormat="1" x14ac:dyDescent="0.35">
      <c r="A164" s="1">
        <v>160</v>
      </c>
      <c r="B164" s="2" t="str">
        <f>+Promesses!C163</f>
        <v>BATAKRA Marie Ange</v>
      </c>
      <c r="C164" s="5" t="str">
        <f>+Promesses!D163</f>
        <v>90 14 95 58</v>
      </c>
      <c r="D164" s="10">
        <f>+Promesses!E163</f>
        <v>30000</v>
      </c>
      <c r="E164" s="10"/>
      <c r="F164" s="10"/>
      <c r="P164" s="8">
        <f t="shared" si="2"/>
        <v>0</v>
      </c>
    </row>
    <row r="165" spans="1:16" customFormat="1" x14ac:dyDescent="0.35">
      <c r="A165" s="1">
        <v>161</v>
      </c>
      <c r="B165" s="2" t="str">
        <f>+Promesses!C164</f>
        <v>DJABO Ladoigdine</v>
      </c>
      <c r="C165" s="5" t="str">
        <f>+Promesses!D164</f>
        <v>93 68 30 91</v>
      </c>
      <c r="D165" s="10">
        <f>+Promesses!E164</f>
        <v>10000</v>
      </c>
      <c r="E165" s="10"/>
      <c r="F165" s="10"/>
      <c r="G165" s="8">
        <v>10000</v>
      </c>
      <c r="P165" s="8">
        <f t="shared" si="2"/>
        <v>10000</v>
      </c>
    </row>
    <row r="166" spans="1:16" customFormat="1" ht="43.5" x14ac:dyDescent="0.35">
      <c r="A166" s="1">
        <v>162</v>
      </c>
      <c r="B166" s="2" t="str">
        <f>+Promesses!C165</f>
        <v>SIMDIBA S. Hodabalo Camille</v>
      </c>
      <c r="C166" s="5" t="str">
        <f>+Promesses!D165</f>
        <v>92 11 64 86 / 99 06 91 53</v>
      </c>
      <c r="D166" s="10">
        <f>+Promesses!E165</f>
        <v>512000</v>
      </c>
      <c r="E166" s="10"/>
      <c r="F166" s="10"/>
      <c r="G166">
        <v>12000</v>
      </c>
      <c r="P166" s="8">
        <f t="shared" si="2"/>
        <v>12000</v>
      </c>
    </row>
    <row r="167" spans="1:16" customFormat="1" x14ac:dyDescent="0.35">
      <c r="A167" s="1">
        <v>163</v>
      </c>
      <c r="B167" s="2" t="str">
        <f>+Promesses!C166</f>
        <v>ABASSA K. Emile</v>
      </c>
      <c r="C167" s="5" t="str">
        <f>+Promesses!D166</f>
        <v>90 15 63 86</v>
      </c>
      <c r="D167" s="10">
        <f>+Promesses!E166</f>
        <v>300000</v>
      </c>
      <c r="E167" s="10"/>
      <c r="F167" s="10"/>
      <c r="P167" s="8">
        <f t="shared" si="2"/>
        <v>0</v>
      </c>
    </row>
    <row r="168" spans="1:16" customFormat="1" x14ac:dyDescent="0.35">
      <c r="A168" s="1">
        <v>164</v>
      </c>
      <c r="B168" s="2" t="str">
        <f>+Promesses!C167</f>
        <v>ELESSESSI A. Madjé F.</v>
      </c>
      <c r="C168" s="5" t="str">
        <f>+Promesses!D167</f>
        <v>91 52 24 26</v>
      </c>
      <c r="D168" s="10">
        <f>+Promesses!E167</f>
        <v>30000</v>
      </c>
      <c r="E168" s="10"/>
      <c r="F168" s="10"/>
      <c r="P168" s="8">
        <f t="shared" si="2"/>
        <v>0</v>
      </c>
    </row>
    <row r="169" spans="1:16" customFormat="1" x14ac:dyDescent="0.35">
      <c r="A169" s="1">
        <v>165</v>
      </c>
      <c r="B169" s="2" t="str">
        <f>+Promesses!C168</f>
        <v>ATAMATOLO Ama</v>
      </c>
      <c r="C169" s="5" t="str">
        <f>+Promesses!D168</f>
        <v>92 77 86 54</v>
      </c>
      <c r="D169" s="10">
        <f>+Promesses!E168</f>
        <v>12000</v>
      </c>
      <c r="E169" s="10"/>
      <c r="F169" s="10"/>
      <c r="P169" s="8">
        <f t="shared" si="2"/>
        <v>0</v>
      </c>
    </row>
    <row r="170" spans="1:16" customFormat="1" x14ac:dyDescent="0.35">
      <c r="A170" s="1">
        <v>166</v>
      </c>
      <c r="B170" s="2" t="str">
        <f>+Promesses!C169</f>
        <v>SOKPE Julien</v>
      </c>
      <c r="C170" s="5" t="str">
        <f>+Promesses!D169</f>
        <v>90 58 05 23</v>
      </c>
      <c r="D170" s="10">
        <f>+Promesses!E169</f>
        <v>12000</v>
      </c>
      <c r="E170" s="10"/>
      <c r="F170" s="10"/>
      <c r="P170" s="8">
        <f t="shared" si="2"/>
        <v>0</v>
      </c>
    </row>
    <row r="171" spans="1:16" customFormat="1" x14ac:dyDescent="0.35">
      <c r="A171" s="1">
        <v>167</v>
      </c>
      <c r="B171" s="2" t="str">
        <f>+Promesses!C170</f>
        <v>TRONOU Justin</v>
      </c>
      <c r="C171" s="5" t="str">
        <f>+Promesses!D170</f>
        <v>90 02 11 43</v>
      </c>
      <c r="D171" s="10">
        <f>+Promesses!E170</f>
        <v>100000</v>
      </c>
      <c r="E171" s="10"/>
      <c r="F171" s="10"/>
      <c r="P171" s="8">
        <f t="shared" si="2"/>
        <v>0</v>
      </c>
    </row>
    <row r="172" spans="1:16" customFormat="1" x14ac:dyDescent="0.35">
      <c r="A172" s="1">
        <v>168</v>
      </c>
      <c r="B172" s="2" t="str">
        <f>+Promesses!C171</f>
        <v>NICOUEVI Nicoué K. M.</v>
      </c>
      <c r="C172" s="5" t="str">
        <f>+Promesses!D171</f>
        <v>90 16 65 71</v>
      </c>
      <c r="D172" s="10">
        <f>+Promesses!E171</f>
        <v>60000</v>
      </c>
      <c r="E172" s="10"/>
      <c r="F172" s="10"/>
      <c r="P172" s="8">
        <f t="shared" si="2"/>
        <v>0</v>
      </c>
    </row>
    <row r="173" spans="1:16" customFormat="1" x14ac:dyDescent="0.35">
      <c r="A173" s="1">
        <v>169</v>
      </c>
      <c r="B173" s="2" t="str">
        <f>+Promesses!C172</f>
        <v>Anonyme</v>
      </c>
      <c r="C173" s="5">
        <f>+Promesses!D172</f>
        <v>0</v>
      </c>
      <c r="D173" s="10">
        <f>+Promesses!E172</f>
        <v>112500</v>
      </c>
      <c r="E173" s="10"/>
      <c r="F173" s="10"/>
      <c r="G173" s="8">
        <v>112500</v>
      </c>
      <c r="P173" s="8">
        <f t="shared" si="2"/>
        <v>112500</v>
      </c>
    </row>
    <row r="174" spans="1:16" customFormat="1" x14ac:dyDescent="0.35">
      <c r="A174" s="1">
        <v>170</v>
      </c>
      <c r="B174" s="2" t="str">
        <f>+Promesses!C173</f>
        <v>BRIM Abdel Armand</v>
      </c>
      <c r="C174" s="5" t="str">
        <f>+Promesses!D173</f>
        <v>91 59 57 12</v>
      </c>
      <c r="D174" s="10">
        <f>+Promesses!E173</f>
        <v>60000</v>
      </c>
      <c r="E174" s="10"/>
      <c r="F174" s="10"/>
      <c r="P174" s="8">
        <f t="shared" si="2"/>
        <v>0</v>
      </c>
    </row>
    <row r="175" spans="1:16" customFormat="1" x14ac:dyDescent="0.35">
      <c r="A175" s="1">
        <v>171</v>
      </c>
      <c r="B175" s="2" t="str">
        <f>+Promesses!C174</f>
        <v>AGBOYIBO Akoété Agossou</v>
      </c>
      <c r="C175" s="5" t="str">
        <f>+Promesses!D174</f>
        <v>92 46 47 60</v>
      </c>
      <c r="D175" s="10">
        <f>+Promesses!E174</f>
        <v>500000</v>
      </c>
      <c r="E175" s="10"/>
      <c r="F175" s="10"/>
      <c r="G175" s="8">
        <v>50000</v>
      </c>
      <c r="H175" s="8">
        <v>50000</v>
      </c>
      <c r="I175" s="8">
        <v>50000</v>
      </c>
      <c r="P175" s="8">
        <f t="shared" si="2"/>
        <v>150000</v>
      </c>
    </row>
    <row r="176" spans="1:16" customFormat="1" x14ac:dyDescent="0.35">
      <c r="A176" s="1">
        <v>172</v>
      </c>
      <c r="B176" s="2" t="str">
        <f>+Promesses!C175</f>
        <v>BEBETHA DJOKO Epse SAKI</v>
      </c>
      <c r="C176" s="5" t="str">
        <f>+Promesses!D175</f>
        <v>92 54 47 49</v>
      </c>
      <c r="D176" s="10">
        <f>+Promesses!E175</f>
        <v>30000</v>
      </c>
      <c r="E176" s="10"/>
      <c r="F176" s="10"/>
      <c r="P176" s="8">
        <f t="shared" si="2"/>
        <v>0</v>
      </c>
    </row>
    <row r="177" spans="1:16" customFormat="1" x14ac:dyDescent="0.35">
      <c r="A177" s="1">
        <v>173</v>
      </c>
      <c r="B177" s="2">
        <f>+Promesses!C176</f>
        <v>0</v>
      </c>
      <c r="C177" s="5" t="str">
        <f>+Promesses!D176</f>
        <v>98 14 79 39</v>
      </c>
      <c r="D177" s="10">
        <f>+Promesses!E176</f>
        <v>10000</v>
      </c>
      <c r="E177" s="10"/>
      <c r="F177" s="10"/>
      <c r="P177" s="8">
        <f t="shared" si="2"/>
        <v>0</v>
      </c>
    </row>
    <row r="178" spans="1:16" customFormat="1" x14ac:dyDescent="0.35">
      <c r="A178" s="1">
        <v>174</v>
      </c>
      <c r="B178" s="2" t="str">
        <f>+Promesses!C177</f>
        <v>KONDO Pascal</v>
      </c>
      <c r="C178" s="5" t="str">
        <f>+Promesses!D177</f>
        <v xml:space="preserve">90 93 30 25 </v>
      </c>
      <c r="D178" s="10">
        <f>+Promesses!E177</f>
        <v>200000</v>
      </c>
      <c r="E178" s="10"/>
      <c r="F178" s="10"/>
      <c r="P178" s="8">
        <f t="shared" si="2"/>
        <v>0</v>
      </c>
    </row>
    <row r="179" spans="1:16" customFormat="1" x14ac:dyDescent="0.35">
      <c r="A179" s="1">
        <v>175</v>
      </c>
      <c r="B179" s="2" t="str">
        <f>+Promesses!C178</f>
        <v>NOMFON ET FAMILLE</v>
      </c>
      <c r="C179" s="5">
        <f>+Promesses!D178</f>
        <v>0</v>
      </c>
      <c r="D179" s="10">
        <f>+Promesses!E178</f>
        <v>3000000</v>
      </c>
      <c r="E179" s="10"/>
      <c r="F179" s="10"/>
      <c r="P179" s="8">
        <f t="shared" si="2"/>
        <v>0</v>
      </c>
    </row>
    <row r="180" spans="1:16" customFormat="1" x14ac:dyDescent="0.35">
      <c r="A180" s="1">
        <v>176</v>
      </c>
      <c r="B180" s="2" t="str">
        <f>+Promesses!C179</f>
        <v>KONDO A. Mardochée</v>
      </c>
      <c r="C180" s="5" t="str">
        <f>+Promesses!D179</f>
        <v>90 93 30 25</v>
      </c>
      <c r="D180" s="10">
        <f>+Promesses!E179</f>
        <v>50000</v>
      </c>
      <c r="E180" s="10"/>
      <c r="F180" s="10"/>
      <c r="P180" s="8">
        <f t="shared" si="2"/>
        <v>0</v>
      </c>
    </row>
    <row r="181" spans="1:16" customFormat="1" x14ac:dyDescent="0.35">
      <c r="A181" s="1">
        <v>177</v>
      </c>
      <c r="B181" s="2" t="str">
        <f>+Promesses!C180</f>
        <v>K.  K. I.</v>
      </c>
      <c r="C181" s="5" t="str">
        <f>+Promesses!D180</f>
        <v>90 01 11 19</v>
      </c>
      <c r="D181" s="10">
        <f>+Promesses!E180</f>
        <v>1500000</v>
      </c>
      <c r="E181" s="10"/>
      <c r="F181" s="10"/>
      <c r="P181" s="8">
        <f t="shared" si="2"/>
        <v>0</v>
      </c>
    </row>
    <row r="182" spans="1:16" customFormat="1" x14ac:dyDescent="0.35">
      <c r="A182" s="1">
        <v>178</v>
      </c>
      <c r="B182" s="2" t="str">
        <f>+Promesses!C181</f>
        <v>ADAVO KOMLA FRANCIS</v>
      </c>
      <c r="C182" s="5" t="str">
        <f>+Promesses!D181</f>
        <v>90 20 55 66</v>
      </c>
      <c r="D182" s="10">
        <f>+Promesses!E181</f>
        <v>60000</v>
      </c>
      <c r="E182" s="10"/>
      <c r="F182" s="10"/>
      <c r="P182" s="8">
        <f t="shared" si="2"/>
        <v>0</v>
      </c>
    </row>
    <row r="183" spans="1:16" customFormat="1" ht="29" x14ac:dyDescent="0.35">
      <c r="A183" s="1">
        <v>179</v>
      </c>
      <c r="B183" s="2" t="str">
        <f>+Promesses!C182</f>
        <v>MINISTERE DES FEMMES TEMPLE DU CALVAIRE (MME MERCY OKEREKE, MME DAMAWUZA PIERETTE)</v>
      </c>
      <c r="C183" s="5" t="str">
        <f>+Promesses!D182</f>
        <v>90 83 40 67   99 46 75 35</v>
      </c>
      <c r="D183" s="10">
        <f>+Promesses!E182</f>
        <v>240000</v>
      </c>
      <c r="E183" s="10"/>
      <c r="F183" s="10"/>
      <c r="P183" s="8">
        <f t="shared" si="2"/>
        <v>0</v>
      </c>
    </row>
    <row r="184" spans="1:16" customFormat="1" x14ac:dyDescent="0.35">
      <c r="A184" s="1">
        <v>180</v>
      </c>
      <c r="B184" s="2" t="str">
        <f>+Promesses!C183</f>
        <v>NAPO GBATI</v>
      </c>
      <c r="C184" s="5" t="str">
        <f>+Promesses!D183</f>
        <v>90 38 7192</v>
      </c>
      <c r="D184" s="10">
        <f>+Promesses!E183</f>
        <v>500000</v>
      </c>
      <c r="E184" s="10"/>
      <c r="F184" s="10"/>
      <c r="P184" s="8">
        <f t="shared" si="2"/>
        <v>0</v>
      </c>
    </row>
    <row r="185" spans="1:16" customFormat="1" x14ac:dyDescent="0.35">
      <c r="A185" s="1">
        <v>181</v>
      </c>
      <c r="B185" s="2" t="str">
        <f>+Promesses!C184</f>
        <v>OURO-SALIM AÏSHETOU EPSE LAMADOKOU</v>
      </c>
      <c r="C185" s="5" t="str">
        <f>+Promesses!D184</f>
        <v>90 32 80 16</v>
      </c>
      <c r="D185" s="10">
        <f>+Promesses!E184</f>
        <v>1000000</v>
      </c>
      <c r="E185" s="10"/>
      <c r="F185" s="10"/>
      <c r="G185" s="8">
        <v>100000</v>
      </c>
      <c r="H185" s="8">
        <v>500000</v>
      </c>
      <c r="P185" s="8">
        <f t="shared" si="2"/>
        <v>600000</v>
      </c>
    </row>
    <row r="186" spans="1:16" customFormat="1" x14ac:dyDescent="0.35">
      <c r="A186" s="1">
        <v>182</v>
      </c>
      <c r="B186" s="2" t="str">
        <f>+Promesses!C185</f>
        <v>POIDI BENJAMIN</v>
      </c>
      <c r="C186" s="5" t="str">
        <f>+Promesses!D185</f>
        <v>90 01 28 09</v>
      </c>
      <c r="D186" s="10">
        <f>+Promesses!E185</f>
        <v>2000000</v>
      </c>
      <c r="E186" s="10"/>
      <c r="F186" s="10"/>
      <c r="P186" s="8">
        <f t="shared" si="2"/>
        <v>0</v>
      </c>
    </row>
    <row r="187" spans="1:16" customFormat="1" x14ac:dyDescent="0.35">
      <c r="A187" s="1">
        <v>183</v>
      </c>
      <c r="B187" s="2" t="str">
        <f>+Promesses!C186</f>
        <v>GUIDIGA M. DELPHINE</v>
      </c>
      <c r="C187" s="5" t="str">
        <f>+Promesses!D186</f>
        <v>92 56 66 14</v>
      </c>
      <c r="D187" s="10">
        <f>+Promesses!E186</f>
        <v>30000</v>
      </c>
      <c r="E187" s="10"/>
      <c r="F187" s="10"/>
      <c r="P187" s="8">
        <f t="shared" si="2"/>
        <v>0</v>
      </c>
    </row>
    <row r="188" spans="1:16" customFormat="1" x14ac:dyDescent="0.35">
      <c r="A188" s="1">
        <v>184</v>
      </c>
      <c r="B188" s="2" t="str">
        <f>+Promesses!C187</f>
        <v>GBEBLEWOO JUDLIETTE</v>
      </c>
      <c r="C188" s="5" t="str">
        <f>+Promesses!D187</f>
        <v>90 03 18 15</v>
      </c>
      <c r="D188" s="10">
        <f>+Promesses!E187</f>
        <v>30000</v>
      </c>
      <c r="E188" s="10"/>
      <c r="F188" s="10"/>
      <c r="P188" s="8">
        <f t="shared" si="2"/>
        <v>0</v>
      </c>
    </row>
    <row r="189" spans="1:16" customFormat="1" x14ac:dyDescent="0.35">
      <c r="A189" s="1">
        <v>185</v>
      </c>
      <c r="B189" s="2" t="str">
        <f>+Promesses!C188</f>
        <v>DJOBOKOU K. CALEB</v>
      </c>
      <c r="C189" s="5" t="str">
        <f>+Promesses!D188</f>
        <v>92 33 30 22</v>
      </c>
      <c r="D189" s="10">
        <f>+Promesses!E188</f>
        <v>100000</v>
      </c>
      <c r="E189" s="10"/>
      <c r="F189" s="10"/>
      <c r="P189" s="8">
        <f t="shared" si="2"/>
        <v>0</v>
      </c>
    </row>
    <row r="190" spans="1:16" customFormat="1" x14ac:dyDescent="0.35">
      <c r="A190" s="1">
        <v>186</v>
      </c>
      <c r="B190" s="2" t="str">
        <f>+Promesses!C189</f>
        <v>NAGBE KODJOVI OGNATAN</v>
      </c>
      <c r="C190" s="5" t="str">
        <f>+Promesses!D189</f>
        <v>92 59 23 24</v>
      </c>
      <c r="D190" s="10">
        <f>+Promesses!E189</f>
        <v>0</v>
      </c>
      <c r="E190" s="10"/>
      <c r="F190" s="10"/>
      <c r="P190" s="8">
        <f t="shared" si="2"/>
        <v>0</v>
      </c>
    </row>
    <row r="191" spans="1:16" customFormat="1" x14ac:dyDescent="0.35">
      <c r="A191" s="1">
        <v>187</v>
      </c>
      <c r="B191" s="2" t="str">
        <f>+Promesses!C190</f>
        <v>DADJO ANOHE</v>
      </c>
      <c r="C191" s="5" t="str">
        <f>+Promesses!D190</f>
        <v>93 26 55 28</v>
      </c>
      <c r="D191" s="10">
        <f>+Promesses!E190</f>
        <v>30000</v>
      </c>
      <c r="E191" s="10"/>
      <c r="F191" s="10"/>
      <c r="P191" s="8">
        <f t="shared" si="2"/>
        <v>0</v>
      </c>
    </row>
    <row r="192" spans="1:16" customFormat="1" x14ac:dyDescent="0.35">
      <c r="A192" s="1">
        <v>188</v>
      </c>
      <c r="B192" s="2" t="str">
        <f>+Promesses!C191</f>
        <v>TCHAKOUNTE REINE</v>
      </c>
      <c r="C192" s="5" t="str">
        <f>+Promesses!D191</f>
        <v>90 04 04 40</v>
      </c>
      <c r="D192" s="10">
        <f>+Promesses!E191</f>
        <v>1000000</v>
      </c>
      <c r="E192" s="10"/>
      <c r="F192" s="10"/>
      <c r="P192" s="8">
        <f t="shared" si="2"/>
        <v>0</v>
      </c>
    </row>
    <row r="193" spans="1:16" customFormat="1" x14ac:dyDescent="0.35">
      <c r="A193" s="1">
        <v>189</v>
      </c>
      <c r="B193" s="2" t="str">
        <f>+Promesses!C192</f>
        <v>KOSSOLOR MAMA</v>
      </c>
      <c r="C193" s="5" t="str">
        <f>+Promesses!D192</f>
        <v>93 57 00 03</v>
      </c>
      <c r="D193" s="10">
        <f>+Promesses!E192</f>
        <v>100000</v>
      </c>
      <c r="E193" s="10"/>
      <c r="F193" s="10"/>
      <c r="G193" s="8">
        <v>20000</v>
      </c>
      <c r="P193" s="8">
        <f t="shared" si="2"/>
        <v>20000</v>
      </c>
    </row>
    <row r="194" spans="1:16" customFormat="1" x14ac:dyDescent="0.35">
      <c r="A194" s="1">
        <v>190</v>
      </c>
      <c r="B194" s="2" t="str">
        <f>+Promesses!C193</f>
        <v>TEDE AFI JEANNE</v>
      </c>
      <c r="C194" s="5" t="str">
        <f>+Promesses!D193</f>
        <v>91 31 31 99</v>
      </c>
      <c r="D194" s="10">
        <f>+Promesses!E193</f>
        <v>60000</v>
      </c>
      <c r="E194" s="10"/>
      <c r="F194" s="10"/>
      <c r="G194" s="8">
        <v>60000</v>
      </c>
      <c r="P194" s="8">
        <f t="shared" si="2"/>
        <v>60000</v>
      </c>
    </row>
    <row r="195" spans="1:16" customFormat="1" x14ac:dyDescent="0.35">
      <c r="A195" s="1">
        <v>191</v>
      </c>
      <c r="B195" s="2" t="str">
        <f>+Promesses!C194</f>
        <v>ALITI EYANA VIVIANE</v>
      </c>
      <c r="C195" s="5" t="str">
        <f>+Promesses!D194</f>
        <v>90 17 10 29</v>
      </c>
      <c r="D195" s="10">
        <f>+Promesses!E194</f>
        <v>12000</v>
      </c>
      <c r="E195" s="10"/>
      <c r="F195" s="10"/>
      <c r="P195" s="8">
        <f t="shared" si="2"/>
        <v>0</v>
      </c>
    </row>
    <row r="196" spans="1:16" customFormat="1" x14ac:dyDescent="0.35">
      <c r="A196" s="1">
        <v>192</v>
      </c>
      <c r="B196" s="2" t="str">
        <f>+Promesses!C195</f>
        <v>MAWENAM</v>
      </c>
      <c r="C196" s="5" t="str">
        <f>+Promesses!D195</f>
        <v>90 79 54 98</v>
      </c>
      <c r="D196" s="10">
        <f>+Promesses!E195</f>
        <v>250000</v>
      </c>
      <c r="E196" s="10"/>
      <c r="F196" s="10"/>
      <c r="P196" s="8">
        <f t="shared" si="2"/>
        <v>0</v>
      </c>
    </row>
    <row r="197" spans="1:16" customFormat="1" x14ac:dyDescent="0.35">
      <c r="A197" s="1">
        <v>193</v>
      </c>
      <c r="B197" s="2" t="str">
        <f>+Promesses!C196</f>
        <v>DOUTI LARE</v>
      </c>
      <c r="C197" s="5" t="str">
        <f>+Promesses!D196</f>
        <v>99 46 34 86</v>
      </c>
      <c r="D197" s="10">
        <f>+Promesses!E196</f>
        <v>500000</v>
      </c>
      <c r="E197" s="10"/>
      <c r="F197" s="10"/>
      <c r="P197" s="8">
        <f t="shared" si="2"/>
        <v>0</v>
      </c>
    </row>
    <row r="198" spans="1:16" customFormat="1" x14ac:dyDescent="0.35">
      <c r="A198" s="1">
        <v>194</v>
      </c>
      <c r="B198" s="2" t="str">
        <f>+Promesses!C197</f>
        <v>KODJO KAYI EPSE DJOGBESSI</v>
      </c>
      <c r="C198" s="5" t="str">
        <f>+Promesses!D197</f>
        <v>90 04 70 95</v>
      </c>
      <c r="D198" s="10">
        <f>+Promesses!E197</f>
        <v>120000</v>
      </c>
      <c r="E198" s="10"/>
      <c r="F198" s="10"/>
      <c r="P198" s="8">
        <f t="shared" ref="P198:P261" si="3">SUM(E198:O198)</f>
        <v>0</v>
      </c>
    </row>
    <row r="199" spans="1:16" customFormat="1" ht="43.5" x14ac:dyDescent="0.35">
      <c r="A199" s="1">
        <v>195</v>
      </c>
      <c r="B199" s="2" t="str">
        <f>+Promesses!C198</f>
        <v>ATSOU-DZINI KOMLAN KOLLEY</v>
      </c>
      <c r="C199" s="5" t="str">
        <f>+Promesses!D198</f>
        <v>90 02 51 94 / 91 80 36 84</v>
      </c>
      <c r="D199" s="10">
        <f>+Promesses!E198</f>
        <v>350000</v>
      </c>
      <c r="E199" s="10"/>
      <c r="F199" s="10"/>
      <c r="P199" s="8">
        <f t="shared" si="3"/>
        <v>0</v>
      </c>
    </row>
    <row r="200" spans="1:16" customFormat="1" ht="29" x14ac:dyDescent="0.35">
      <c r="A200" s="1">
        <v>196</v>
      </c>
      <c r="B200" s="2" t="str">
        <f>+Promesses!C199</f>
        <v>ATCHOU KOKOU</v>
      </c>
      <c r="C200" s="5" t="str">
        <f>+Promesses!D199</f>
        <v>90 10 38 66      97 10 38 66</v>
      </c>
      <c r="D200" s="10">
        <f>+Promesses!E199</f>
        <v>60000</v>
      </c>
      <c r="E200" s="10"/>
      <c r="F200" s="10"/>
      <c r="P200" s="8">
        <f t="shared" si="3"/>
        <v>0</v>
      </c>
    </row>
    <row r="201" spans="1:16" customFormat="1" x14ac:dyDescent="0.35">
      <c r="A201" s="1">
        <v>197</v>
      </c>
      <c r="B201" s="2" t="str">
        <f>+Promesses!C200</f>
        <v>BAGBIA MADELEINE</v>
      </c>
      <c r="C201" s="5" t="str">
        <f>+Promesses!D200</f>
        <v>91 92 43 21</v>
      </c>
      <c r="D201" s="10">
        <f>+Promesses!E200</f>
        <v>12000</v>
      </c>
      <c r="E201" s="10"/>
      <c r="F201" s="10"/>
      <c r="P201" s="8">
        <f t="shared" si="3"/>
        <v>0</v>
      </c>
    </row>
    <row r="202" spans="1:16" customFormat="1" x14ac:dyDescent="0.35">
      <c r="A202" s="1">
        <v>198</v>
      </c>
      <c r="B202" s="2" t="str">
        <f>+Promesses!C201</f>
        <v>KONLANI N. DORCAS</v>
      </c>
      <c r="C202" s="5">
        <f>+Promesses!D201</f>
        <v>0</v>
      </c>
      <c r="D202" s="10">
        <f>+Promesses!E201</f>
        <v>30000</v>
      </c>
      <c r="E202" s="10"/>
      <c r="F202" s="10"/>
      <c r="P202" s="8">
        <f t="shared" si="3"/>
        <v>0</v>
      </c>
    </row>
    <row r="203" spans="1:16" customFormat="1" ht="29" x14ac:dyDescent="0.35">
      <c r="A203" s="1">
        <v>199</v>
      </c>
      <c r="B203" s="2" t="str">
        <f>+Promesses!C202</f>
        <v>EDORH KAYI AKPEDJE</v>
      </c>
      <c r="C203" s="5" t="str">
        <f>+Promesses!D202</f>
        <v>99 42 15 28   90 74 88 66</v>
      </c>
      <c r="D203" s="10">
        <f>+Promesses!E202</f>
        <v>500000</v>
      </c>
      <c r="E203" s="10"/>
      <c r="F203" s="10"/>
      <c r="P203" s="8">
        <f t="shared" si="3"/>
        <v>0</v>
      </c>
    </row>
    <row r="204" spans="1:16" customFormat="1" x14ac:dyDescent="0.35">
      <c r="A204" s="1">
        <v>200</v>
      </c>
      <c r="B204" s="2" t="str">
        <f>+Promesses!C203</f>
        <v>KINZONZOLO RAÏSSA</v>
      </c>
      <c r="C204" s="5">
        <f>+Promesses!D203</f>
        <v>0</v>
      </c>
      <c r="D204" s="10">
        <f>+Promesses!E203</f>
        <v>100000</v>
      </c>
      <c r="E204" s="10"/>
      <c r="F204" s="10"/>
      <c r="P204" s="8">
        <f t="shared" si="3"/>
        <v>0</v>
      </c>
    </row>
    <row r="205" spans="1:16" customFormat="1" x14ac:dyDescent="0.35">
      <c r="A205" s="1">
        <v>201</v>
      </c>
      <c r="B205" s="2" t="str">
        <f>+Promesses!C204</f>
        <v>WOLO DOVI PASCALINE EPSE ABBEY</v>
      </c>
      <c r="C205" s="5" t="str">
        <f>+Promesses!D204</f>
        <v>90 14 39 50</v>
      </c>
      <c r="D205" s="10">
        <f>+Promesses!E204</f>
        <v>50000</v>
      </c>
      <c r="E205" s="10"/>
      <c r="F205" s="10"/>
      <c r="P205" s="8">
        <f t="shared" si="3"/>
        <v>0</v>
      </c>
    </row>
    <row r="206" spans="1:16" customFormat="1" x14ac:dyDescent="0.35">
      <c r="A206" s="1">
        <v>202</v>
      </c>
      <c r="B206" s="2" t="str">
        <f>+Promesses!C205</f>
        <v>BOKO IRENEE AKOSSIWA EPSE AMETRONOU</v>
      </c>
      <c r="C206" s="5" t="str">
        <f>+Promesses!D205</f>
        <v>90 13 37 24</v>
      </c>
      <c r="D206" s="10">
        <f>+Promesses!E205</f>
        <v>60000</v>
      </c>
      <c r="E206" s="10"/>
      <c r="F206" s="10"/>
      <c r="P206" s="8">
        <f t="shared" si="3"/>
        <v>0</v>
      </c>
    </row>
    <row r="207" spans="1:16" customFormat="1" x14ac:dyDescent="0.35">
      <c r="A207" s="1">
        <v>203</v>
      </c>
      <c r="B207" s="2" t="str">
        <f>+Promesses!C206</f>
        <v>ZIGAH Y. FRANCOIS</v>
      </c>
      <c r="C207" s="5" t="str">
        <f>+Promesses!D206</f>
        <v>90 30 53 35</v>
      </c>
      <c r="D207" s="10">
        <f>+Promesses!E206</f>
        <v>300000</v>
      </c>
      <c r="E207" s="10"/>
      <c r="F207" s="10"/>
      <c r="P207" s="8">
        <f t="shared" si="3"/>
        <v>0</v>
      </c>
    </row>
    <row r="208" spans="1:16" customFormat="1" x14ac:dyDescent="0.35">
      <c r="A208" s="1">
        <v>204</v>
      </c>
      <c r="B208" s="2" t="str">
        <f>+Promesses!C207</f>
        <v>AYATETO J. J.</v>
      </c>
      <c r="C208" s="5" t="str">
        <f>+Promesses!D207</f>
        <v>90 76 72 28</v>
      </c>
      <c r="D208" s="10">
        <f>+Promesses!E207</f>
        <v>25000</v>
      </c>
      <c r="E208" s="10"/>
      <c r="F208" s="10"/>
      <c r="P208" s="8">
        <f t="shared" si="3"/>
        <v>0</v>
      </c>
    </row>
    <row r="209" spans="1:16" customFormat="1" x14ac:dyDescent="0.35">
      <c r="A209" s="1">
        <v>205</v>
      </c>
      <c r="B209" s="2" t="str">
        <f>+Promesses!C208</f>
        <v>KOUTOB LUCIE</v>
      </c>
      <c r="C209" s="5" t="str">
        <f>+Promesses!D208</f>
        <v>90 04 85 50</v>
      </c>
      <c r="D209" s="10">
        <f>+Promesses!E208</f>
        <v>30000</v>
      </c>
      <c r="E209" s="10"/>
      <c r="F209" s="10"/>
      <c r="P209" s="8">
        <f t="shared" si="3"/>
        <v>0</v>
      </c>
    </row>
    <row r="210" spans="1:16" customFormat="1" x14ac:dyDescent="0.35">
      <c r="A210" s="1">
        <v>206</v>
      </c>
      <c r="B210" s="2" t="str">
        <f>+Promesses!C209</f>
        <v>AWOESSO Pélagie</v>
      </c>
      <c r="C210" s="5">
        <f>+Promesses!D209</f>
        <v>0</v>
      </c>
      <c r="D210" s="10">
        <f>+Promesses!E209</f>
        <v>30000</v>
      </c>
      <c r="E210" s="10"/>
      <c r="F210" s="10"/>
      <c r="P210" s="8">
        <f t="shared" si="3"/>
        <v>0</v>
      </c>
    </row>
    <row r="211" spans="1:16" customFormat="1" x14ac:dyDescent="0.35">
      <c r="A211" s="1">
        <v>207</v>
      </c>
      <c r="B211" s="2" t="str">
        <f>+Promesses!C210</f>
        <v>LAWSON RUTH ESTHER KAYI A.</v>
      </c>
      <c r="C211" s="5" t="str">
        <f>+Promesses!D210</f>
        <v>90 16 34 63</v>
      </c>
      <c r="D211" s="10">
        <f>+Promesses!E210</f>
        <v>60000</v>
      </c>
      <c r="E211" s="10"/>
      <c r="F211" s="10"/>
      <c r="P211" s="8">
        <f t="shared" si="3"/>
        <v>0</v>
      </c>
    </row>
    <row r="212" spans="1:16" customFormat="1" x14ac:dyDescent="0.35">
      <c r="A212" s="1">
        <v>208</v>
      </c>
      <c r="B212" s="2" t="str">
        <f>+Promesses!C211</f>
        <v>NOUWOKLO FIDELE</v>
      </c>
      <c r="C212" s="5" t="str">
        <f>+Promesses!D211</f>
        <v>91 29 80 3</v>
      </c>
      <c r="D212" s="10">
        <f>+Promesses!E211</f>
        <v>12000</v>
      </c>
      <c r="E212" s="10"/>
      <c r="F212" s="10"/>
      <c r="P212" s="8">
        <f t="shared" si="3"/>
        <v>0</v>
      </c>
    </row>
    <row r="213" spans="1:16" customFormat="1" ht="29" x14ac:dyDescent="0.35">
      <c r="A213" s="1">
        <v>209</v>
      </c>
      <c r="B213" s="2" t="str">
        <f>+Promesses!C212</f>
        <v>QUASSI</v>
      </c>
      <c r="C213" s="5" t="str">
        <f>+Promesses!D212</f>
        <v xml:space="preserve"> 90 27 37 88    90 83 55 44</v>
      </c>
      <c r="D213" s="10">
        <f>+Promesses!E212</f>
        <v>600000</v>
      </c>
      <c r="E213" s="10"/>
      <c r="F213" s="10"/>
      <c r="P213" s="8">
        <f t="shared" si="3"/>
        <v>0</v>
      </c>
    </row>
    <row r="214" spans="1:16" customFormat="1" x14ac:dyDescent="0.35">
      <c r="A214" s="1">
        <v>210</v>
      </c>
      <c r="B214" s="2" t="str">
        <f>+Promesses!C213</f>
        <v>TOSSAVI YAWO LEBENE TOUSSAINT</v>
      </c>
      <c r="C214" s="5">
        <f>+Promesses!D213</f>
        <v>0</v>
      </c>
      <c r="D214" s="10">
        <f>+Promesses!E213</f>
        <v>2000000</v>
      </c>
      <c r="E214" s="10"/>
      <c r="F214" s="10"/>
      <c r="G214" s="8">
        <v>500000</v>
      </c>
      <c r="H214" s="8">
        <v>500000</v>
      </c>
      <c r="I214" s="8">
        <v>500000</v>
      </c>
      <c r="J214" s="8">
        <v>500000</v>
      </c>
      <c r="P214" s="8">
        <f t="shared" si="3"/>
        <v>2000000</v>
      </c>
    </row>
    <row r="215" spans="1:16" customFormat="1" x14ac:dyDescent="0.35">
      <c r="A215" s="1">
        <v>211</v>
      </c>
      <c r="B215" s="2" t="str">
        <f>+Promesses!C214</f>
        <v>AKAKPO FELICITE</v>
      </c>
      <c r="C215" s="5">
        <f>+Promesses!D214</f>
        <v>0</v>
      </c>
      <c r="D215" s="10">
        <f>+Promesses!E214</f>
        <v>12000</v>
      </c>
      <c r="E215" s="10"/>
      <c r="F215" s="10"/>
      <c r="P215" s="8">
        <f t="shared" si="3"/>
        <v>0</v>
      </c>
    </row>
    <row r="216" spans="1:16" customFormat="1" x14ac:dyDescent="0.35">
      <c r="A216" s="1">
        <v>212</v>
      </c>
      <c r="B216" s="2" t="str">
        <f>+Promesses!C215</f>
        <v>ATTA E.</v>
      </c>
      <c r="C216" s="5" t="str">
        <f>+Promesses!D215</f>
        <v>90 71 28 68</v>
      </c>
      <c r="D216" s="10">
        <f>+Promesses!E215</f>
        <v>150000</v>
      </c>
      <c r="E216" s="10"/>
      <c r="F216" s="10"/>
      <c r="P216" s="8">
        <f t="shared" si="3"/>
        <v>0</v>
      </c>
    </row>
    <row r="217" spans="1:16" customFormat="1" x14ac:dyDescent="0.35">
      <c r="A217" s="1">
        <v>213</v>
      </c>
      <c r="B217" s="2" t="str">
        <f>+Promesses!C216</f>
        <v>GNALOU HOUESSEH</v>
      </c>
      <c r="C217" s="5" t="str">
        <f>+Promesses!D216</f>
        <v>91 82 68 67</v>
      </c>
      <c r="D217" s="10">
        <f>+Promesses!E216</f>
        <v>60000</v>
      </c>
      <c r="E217" s="10"/>
      <c r="F217" s="10"/>
      <c r="P217" s="8">
        <f t="shared" si="3"/>
        <v>0</v>
      </c>
    </row>
    <row r="218" spans="1:16" customFormat="1" x14ac:dyDescent="0.35">
      <c r="A218" s="1">
        <v>214</v>
      </c>
      <c r="B218" s="2" t="str">
        <f>+Promesses!C217</f>
        <v>TCHALARE AGBA NESTOR</v>
      </c>
      <c r="C218" s="5">
        <f>+Promesses!D217</f>
        <v>0</v>
      </c>
      <c r="D218" s="10">
        <f>+Promesses!E217</f>
        <v>12000</v>
      </c>
      <c r="E218" s="10"/>
      <c r="F218" s="10"/>
      <c r="P218" s="8">
        <f t="shared" si="3"/>
        <v>0</v>
      </c>
    </row>
    <row r="219" spans="1:16" customFormat="1" x14ac:dyDescent="0.35">
      <c r="A219" s="1">
        <v>215</v>
      </c>
      <c r="B219" s="2" t="str">
        <f>+Promesses!C218</f>
        <v>ADEGBENYA ABLAVI</v>
      </c>
      <c r="C219" s="5" t="str">
        <f>+Promesses!D218</f>
        <v>90 13 89 80</v>
      </c>
      <c r="D219" s="10">
        <f>+Promesses!E218</f>
        <v>24000</v>
      </c>
      <c r="E219" s="10"/>
      <c r="F219" s="10"/>
      <c r="G219" s="8">
        <v>12000</v>
      </c>
      <c r="P219" s="8">
        <f t="shared" si="3"/>
        <v>12000</v>
      </c>
    </row>
    <row r="220" spans="1:16" customFormat="1" x14ac:dyDescent="0.35">
      <c r="A220" s="1">
        <v>216</v>
      </c>
      <c r="B220" s="2" t="str">
        <f>+Promesses!C219</f>
        <v>KOTONNOU YAO O. JONAS</v>
      </c>
      <c r="C220" s="5" t="str">
        <f>+Promesses!D219</f>
        <v>92 48 41 37</v>
      </c>
      <c r="D220" s="10">
        <f>+Promesses!E219</f>
        <v>500000</v>
      </c>
      <c r="E220" s="10"/>
      <c r="F220" s="10"/>
      <c r="P220" s="8">
        <f t="shared" si="3"/>
        <v>0</v>
      </c>
    </row>
    <row r="221" spans="1:16" customFormat="1" ht="29" x14ac:dyDescent="0.35">
      <c r="A221" s="1">
        <v>217</v>
      </c>
      <c r="B221" s="2" t="str">
        <f>+Promesses!C220</f>
        <v>ISSA RAÏNATOU KOLY</v>
      </c>
      <c r="C221" s="5" t="str">
        <f>+Promesses!D220</f>
        <v>98 56 49 30   90 26 01 09</v>
      </c>
      <c r="D221" s="10">
        <f>+Promesses!E220</f>
        <v>60000</v>
      </c>
      <c r="E221" s="10"/>
      <c r="F221" s="10"/>
      <c r="P221" s="8">
        <f t="shared" si="3"/>
        <v>0</v>
      </c>
    </row>
    <row r="222" spans="1:16" customFormat="1" x14ac:dyDescent="0.35">
      <c r="A222" s="1">
        <v>218</v>
      </c>
      <c r="B222" s="2" t="str">
        <f>+Promesses!C221</f>
        <v>KOSSI VOVO PIERRE MOVI</v>
      </c>
      <c r="C222" s="5" t="str">
        <f>+Promesses!D221</f>
        <v>93 43 93 09</v>
      </c>
      <c r="D222" s="10">
        <f>+Promesses!E221</f>
        <v>30000</v>
      </c>
      <c r="E222" s="10"/>
      <c r="F222" s="10"/>
      <c r="P222" s="8">
        <f t="shared" si="3"/>
        <v>0</v>
      </c>
    </row>
    <row r="223" spans="1:16" customFormat="1" ht="29" x14ac:dyDescent="0.35">
      <c r="A223" s="1">
        <v>219</v>
      </c>
      <c r="B223" s="2" t="str">
        <f>+Promesses!C222</f>
        <v>KOUTCHAKBA TCHINDEBBE ALIDA</v>
      </c>
      <c r="C223" s="5" t="str">
        <f>+Promesses!D222</f>
        <v>00229 67 62 20 39</v>
      </c>
      <c r="D223" s="10">
        <f>+Promesses!E222</f>
        <v>30000</v>
      </c>
      <c r="E223" s="10"/>
      <c r="F223" s="10"/>
      <c r="P223" s="8">
        <f t="shared" si="3"/>
        <v>0</v>
      </c>
    </row>
    <row r="224" spans="1:16" customFormat="1" x14ac:dyDescent="0.35">
      <c r="A224" s="1">
        <v>220</v>
      </c>
      <c r="B224" s="2" t="str">
        <f>+Promesses!C223</f>
        <v>KATO TETE Kokou Irénée</v>
      </c>
      <c r="C224" s="5" t="str">
        <f>+Promesses!D223</f>
        <v>92 16 54 65</v>
      </c>
      <c r="D224" s="10">
        <f>+Promesses!E223</f>
        <v>500000</v>
      </c>
      <c r="E224" s="10"/>
      <c r="F224" s="10"/>
      <c r="P224" s="8">
        <f t="shared" si="3"/>
        <v>0</v>
      </c>
    </row>
    <row r="225" spans="1:16" customFormat="1" x14ac:dyDescent="0.35">
      <c r="A225" s="1">
        <v>221</v>
      </c>
      <c r="B225" s="2" t="str">
        <f>+Promesses!C224</f>
        <v>GADO OUMOULOUHERA ARIANE</v>
      </c>
      <c r="C225" s="5" t="str">
        <f>+Promesses!D224</f>
        <v>90 29 53 54</v>
      </c>
      <c r="D225" s="10">
        <f>+Promesses!E224</f>
        <v>12000</v>
      </c>
      <c r="E225" s="10"/>
      <c r="F225" s="10"/>
      <c r="P225" s="8">
        <f t="shared" si="3"/>
        <v>0</v>
      </c>
    </row>
    <row r="226" spans="1:16" customFormat="1" x14ac:dyDescent="0.35">
      <c r="A226" s="1">
        <v>222</v>
      </c>
      <c r="B226" s="2" t="str">
        <f>+Promesses!C225</f>
        <v>DOTSE AIMEE</v>
      </c>
      <c r="C226" s="5" t="str">
        <f>+Promesses!D225</f>
        <v>97 15 65 92</v>
      </c>
      <c r="D226" s="10">
        <f>+Promesses!E225</f>
        <v>20000</v>
      </c>
      <c r="E226" s="10"/>
      <c r="F226" s="10"/>
      <c r="P226" s="8">
        <f t="shared" si="3"/>
        <v>0</v>
      </c>
    </row>
    <row r="227" spans="1:16" customFormat="1" x14ac:dyDescent="0.35">
      <c r="A227" s="1">
        <v>223</v>
      </c>
      <c r="B227" s="2" t="str">
        <f>+Promesses!C226</f>
        <v>EHNOTCHINDEBBE PRUDENCE</v>
      </c>
      <c r="C227" s="5" t="str">
        <f>+Promesses!D226</f>
        <v>99 46 08 45</v>
      </c>
      <c r="D227" s="10">
        <f>+Promesses!E226</f>
        <v>60000</v>
      </c>
      <c r="E227" s="10"/>
      <c r="F227" s="10"/>
      <c r="P227" s="8">
        <f t="shared" si="3"/>
        <v>0</v>
      </c>
    </row>
    <row r="228" spans="1:16" ht="43.5" x14ac:dyDescent="0.35">
      <c r="A228" s="4">
        <v>224</v>
      </c>
      <c r="B228" s="2" t="str">
        <f>+Promesses!C227</f>
        <v>SAMA ABOU JONATHAN &amp; Cécile</v>
      </c>
      <c r="C228" s="5" t="str">
        <f>+Promesses!D227</f>
        <v>90 12 45 94 / 90 93 69 87</v>
      </c>
      <c r="D228" s="10">
        <f>+Promesses!E227</f>
        <v>5000000</v>
      </c>
      <c r="E228" s="10"/>
      <c r="F228" s="10"/>
      <c r="G228" s="6">
        <v>250000</v>
      </c>
      <c r="P228" s="8">
        <f t="shared" si="3"/>
        <v>250000</v>
      </c>
    </row>
    <row r="229" spans="1:16" customFormat="1" x14ac:dyDescent="0.35">
      <c r="A229" s="1">
        <v>225</v>
      </c>
      <c r="B229" s="2" t="str">
        <f>+Promesses!C228</f>
        <v>ARRONDAH CHRISTINE</v>
      </c>
      <c r="C229" s="5" t="str">
        <f>+Promesses!D228</f>
        <v>93 63 91 42</v>
      </c>
      <c r="D229" s="10">
        <f>+Promesses!E228</f>
        <v>24000</v>
      </c>
      <c r="E229" s="10"/>
      <c r="F229" s="10"/>
      <c r="P229" s="8">
        <f t="shared" si="3"/>
        <v>0</v>
      </c>
    </row>
    <row r="230" spans="1:16" customFormat="1" x14ac:dyDescent="0.35">
      <c r="A230" s="1">
        <v>226</v>
      </c>
      <c r="B230" s="2" t="str">
        <f>+Promesses!C229</f>
        <v>LAMBONI VICTOIRE</v>
      </c>
      <c r="C230" s="5">
        <f>+Promesses!D229</f>
        <v>0</v>
      </c>
      <c r="D230" s="10">
        <f>+Promesses!E229</f>
        <v>30000</v>
      </c>
      <c r="E230" s="10"/>
      <c r="F230" s="10"/>
      <c r="P230" s="8">
        <f t="shared" si="3"/>
        <v>0</v>
      </c>
    </row>
    <row r="231" spans="1:16" customFormat="1" x14ac:dyDescent="0.35">
      <c r="A231" s="1">
        <v>227</v>
      </c>
      <c r="B231" s="2" t="str">
        <f>+Promesses!C230</f>
        <v>AYEDJI A. JAQUELINE</v>
      </c>
      <c r="C231" s="5">
        <f>+Promesses!D230</f>
        <v>0</v>
      </c>
      <c r="D231" s="10">
        <f>+Promesses!E230</f>
        <v>20000</v>
      </c>
      <c r="E231" s="10"/>
      <c r="F231" s="10"/>
      <c r="P231" s="8">
        <f t="shared" si="3"/>
        <v>0</v>
      </c>
    </row>
    <row r="232" spans="1:16" customFormat="1" x14ac:dyDescent="0.35">
      <c r="A232" s="1">
        <v>228</v>
      </c>
      <c r="B232" s="2" t="str">
        <f>+Promesses!C231</f>
        <v>GUIDI KOSSIVI EDEM</v>
      </c>
      <c r="C232" s="5" t="str">
        <f>+Promesses!D231</f>
        <v>91 38 98 83</v>
      </c>
      <c r="D232" s="10">
        <f>+Promesses!E231</f>
        <v>30000</v>
      </c>
      <c r="E232" s="10"/>
      <c r="F232" s="10"/>
      <c r="P232" s="8">
        <f t="shared" si="3"/>
        <v>0</v>
      </c>
    </row>
    <row r="233" spans="1:16" customFormat="1" x14ac:dyDescent="0.35">
      <c r="A233" s="1">
        <v>229</v>
      </c>
      <c r="B233" s="2" t="str">
        <f>+Promesses!C232</f>
        <v>BENEDICTA</v>
      </c>
      <c r="C233" s="5" t="str">
        <f>+Promesses!D232</f>
        <v>97 33 33 93</v>
      </c>
      <c r="D233" s="10">
        <f>+Promesses!E232</f>
        <v>12000</v>
      </c>
      <c r="E233" s="10"/>
      <c r="F233" s="10"/>
      <c r="P233" s="8">
        <f t="shared" si="3"/>
        <v>0</v>
      </c>
    </row>
    <row r="234" spans="1:16" customFormat="1" x14ac:dyDescent="0.35">
      <c r="A234" s="1">
        <v>230</v>
      </c>
      <c r="B234" s="2" t="str">
        <f>+Promesses!C233</f>
        <v>MEYISSO IRENE Tèlé</v>
      </c>
      <c r="C234" s="5" t="str">
        <f>+Promesses!D233</f>
        <v xml:space="preserve">90 05 23 60 </v>
      </c>
      <c r="D234" s="10">
        <f>+Promesses!E233</f>
        <v>20000000</v>
      </c>
      <c r="E234" s="10"/>
      <c r="F234" s="10"/>
      <c r="G234" s="8">
        <v>200000</v>
      </c>
      <c r="H234" s="8">
        <v>100000</v>
      </c>
      <c r="P234" s="8">
        <f t="shared" si="3"/>
        <v>300000</v>
      </c>
    </row>
    <row r="235" spans="1:16" customFormat="1" x14ac:dyDescent="0.35">
      <c r="A235" s="1">
        <v>231</v>
      </c>
      <c r="B235" s="2" t="str">
        <f>+Promesses!C234</f>
        <v>APLOGAN GLORIA</v>
      </c>
      <c r="C235" s="5" t="str">
        <f>+Promesses!D234</f>
        <v>99 02 72 77</v>
      </c>
      <c r="D235" s="10">
        <f>+Promesses!E234</f>
        <v>30000</v>
      </c>
      <c r="E235" s="10"/>
      <c r="F235" s="10"/>
      <c r="P235" s="8">
        <f t="shared" si="3"/>
        <v>0</v>
      </c>
    </row>
    <row r="236" spans="1:16" customFormat="1" ht="43.5" x14ac:dyDescent="0.35">
      <c r="A236" s="1">
        <v>232</v>
      </c>
      <c r="B236" s="2" t="str">
        <f>+Promesses!C235</f>
        <v>ADJIBABA PELAGIE DORCAS</v>
      </c>
      <c r="C236" s="5" t="str">
        <f>+Promesses!D235</f>
        <v>90 35 65 91 / 99 90 99 59</v>
      </c>
      <c r="D236" s="10">
        <f>+Promesses!E235</f>
        <v>50000</v>
      </c>
      <c r="E236" s="10"/>
      <c r="F236" s="10"/>
      <c r="G236" s="8">
        <v>5000</v>
      </c>
      <c r="P236" s="8">
        <f t="shared" si="3"/>
        <v>5000</v>
      </c>
    </row>
    <row r="237" spans="1:16" customFormat="1" ht="29" x14ac:dyDescent="0.35">
      <c r="A237" s="1">
        <v>233</v>
      </c>
      <c r="B237" s="2" t="str">
        <f>+Promesses!C236</f>
        <v>KANOU K. THOMAS</v>
      </c>
      <c r="C237" s="5" t="str">
        <f>+Promesses!D236</f>
        <v>91 38 51 47   98 46 53 83</v>
      </c>
      <c r="D237" s="10">
        <f>+Promesses!E236</f>
        <v>12000</v>
      </c>
      <c r="E237" s="10"/>
      <c r="F237" s="10"/>
      <c r="P237" s="8">
        <f t="shared" si="3"/>
        <v>0</v>
      </c>
    </row>
    <row r="238" spans="1:16" customFormat="1" ht="29" x14ac:dyDescent="0.35">
      <c r="A238" s="1">
        <v>234</v>
      </c>
      <c r="B238" s="2" t="str">
        <f>+Promesses!C237</f>
        <v>MISSONGO WILLY AGMAR BRENEL</v>
      </c>
      <c r="C238" s="5" t="str">
        <f>+Promesses!D237</f>
        <v>99 54 04 85   90 07 04 29</v>
      </c>
      <c r="D238" s="10">
        <f>+Promesses!E237</f>
        <v>30000</v>
      </c>
      <c r="E238" s="10"/>
      <c r="F238" s="10"/>
      <c r="P238" s="8">
        <f t="shared" si="3"/>
        <v>0</v>
      </c>
    </row>
    <row r="239" spans="1:16" customFormat="1" x14ac:dyDescent="0.35">
      <c r="A239" s="1">
        <v>235</v>
      </c>
      <c r="B239" s="2" t="str">
        <f>+Promesses!C238</f>
        <v>ATTA CHANTAL</v>
      </c>
      <c r="C239" s="5" t="str">
        <f>+Promesses!D238</f>
        <v>90 39 74 45</v>
      </c>
      <c r="D239" s="10">
        <f>+Promesses!E238</f>
        <v>12000</v>
      </c>
      <c r="E239" s="10"/>
      <c r="F239" s="10"/>
      <c r="P239" s="8">
        <f t="shared" si="3"/>
        <v>0</v>
      </c>
    </row>
    <row r="240" spans="1:16" customFormat="1" x14ac:dyDescent="0.35">
      <c r="A240" s="1">
        <v>236</v>
      </c>
      <c r="B240" s="2" t="str">
        <f>+Promesses!C239</f>
        <v>KASSA ZACHARIE</v>
      </c>
      <c r="C240" s="5" t="str">
        <f>+Promesses!D239</f>
        <v>90 90 71 31</v>
      </c>
      <c r="D240" s="10">
        <f>+Promesses!E239</f>
        <v>100000</v>
      </c>
      <c r="E240" s="10"/>
      <c r="F240" s="10"/>
      <c r="P240" s="8">
        <f t="shared" si="3"/>
        <v>0</v>
      </c>
    </row>
    <row r="241" spans="1:16" customFormat="1" x14ac:dyDescent="0.35">
      <c r="A241" s="1">
        <v>237</v>
      </c>
      <c r="B241" s="2" t="str">
        <f>+Promesses!C240</f>
        <v>TAKOUDA I. ROSE</v>
      </c>
      <c r="C241" s="5" t="str">
        <f>+Promesses!D240</f>
        <v>90 27 43 12</v>
      </c>
      <c r="D241" s="10">
        <f>+Promesses!E240</f>
        <v>200000</v>
      </c>
      <c r="E241" s="10"/>
      <c r="F241" s="10"/>
      <c r="P241" s="8">
        <f t="shared" si="3"/>
        <v>0</v>
      </c>
    </row>
    <row r="242" spans="1:16" customFormat="1" x14ac:dyDescent="0.35">
      <c r="A242" s="1">
        <v>238</v>
      </c>
      <c r="B242" s="2" t="str">
        <f>+Promesses!C241</f>
        <v>DOGBE CYNTHIA &amp; DOGBE ESPOIR</v>
      </c>
      <c r="C242" s="5">
        <f>+Promesses!D241</f>
        <v>0</v>
      </c>
      <c r="D242" s="10">
        <f>+Promesses!E241</f>
        <v>12000</v>
      </c>
      <c r="E242" s="10"/>
      <c r="F242" s="10"/>
      <c r="P242" s="8">
        <f t="shared" si="3"/>
        <v>0</v>
      </c>
    </row>
    <row r="243" spans="1:16" customFormat="1" x14ac:dyDescent="0.35">
      <c r="A243" s="1">
        <v>239</v>
      </c>
      <c r="B243" s="2" t="str">
        <f>+Promesses!C242</f>
        <v>KODJO AYAOVI ANTOINE</v>
      </c>
      <c r="C243" s="5" t="str">
        <f>+Promesses!D242</f>
        <v>90 63 63 70</v>
      </c>
      <c r="D243" s="10">
        <f>+Promesses!E242</f>
        <v>30000</v>
      </c>
      <c r="E243" s="10"/>
      <c r="F243" s="10"/>
      <c r="P243" s="8">
        <f t="shared" si="3"/>
        <v>0</v>
      </c>
    </row>
    <row r="244" spans="1:16" customFormat="1" x14ac:dyDescent="0.35">
      <c r="A244" s="1">
        <v>240</v>
      </c>
      <c r="B244" s="2" t="str">
        <f>+Promesses!C243</f>
        <v>ADADJO AKU FELICITE</v>
      </c>
      <c r="C244" s="5" t="str">
        <f>+Promesses!D243</f>
        <v>70 14 73 78</v>
      </c>
      <c r="D244" s="10">
        <f>+Promesses!E243</f>
        <v>12000</v>
      </c>
      <c r="E244" s="10"/>
      <c r="F244" s="10"/>
      <c r="P244" s="8">
        <f t="shared" si="3"/>
        <v>0</v>
      </c>
    </row>
    <row r="245" spans="1:16" customFormat="1" x14ac:dyDescent="0.35">
      <c r="A245" s="1">
        <v>241</v>
      </c>
      <c r="B245" s="2" t="str">
        <f>+Promesses!C244</f>
        <v>KOUDIABOR AKOUVI SABI</v>
      </c>
      <c r="C245" s="5" t="str">
        <f>+Promesses!D244</f>
        <v>93 13 12 72</v>
      </c>
      <c r="D245" s="10">
        <f>+Promesses!E244</f>
        <v>12000</v>
      </c>
      <c r="E245" s="10"/>
      <c r="F245" s="10"/>
      <c r="P245" s="8">
        <f t="shared" si="3"/>
        <v>0</v>
      </c>
    </row>
    <row r="246" spans="1:16" customFormat="1" x14ac:dyDescent="0.35">
      <c r="A246" s="1">
        <v>242</v>
      </c>
      <c r="B246" s="2" t="str">
        <f>+Promesses!C245</f>
        <v>BENEDICTE AYOKO KPETIGO NEE GBADOE</v>
      </c>
      <c r="C246" s="5" t="str">
        <f>+Promesses!D245</f>
        <v>90 16 50 98</v>
      </c>
      <c r="D246" s="10">
        <f>+Promesses!E245</f>
        <v>1000000</v>
      </c>
      <c r="E246" s="10"/>
      <c r="F246" s="10"/>
      <c r="P246" s="8">
        <f t="shared" si="3"/>
        <v>0</v>
      </c>
    </row>
    <row r="247" spans="1:16" customFormat="1" x14ac:dyDescent="0.35">
      <c r="A247" s="1">
        <v>243</v>
      </c>
      <c r="B247" s="2" t="str">
        <f>+Promesses!C246</f>
        <v>KPARA MAGNIME</v>
      </c>
      <c r="C247" s="5">
        <f>+Promesses!D246</f>
        <v>0</v>
      </c>
      <c r="D247" s="10">
        <f>+Promesses!E246</f>
        <v>12000</v>
      </c>
      <c r="E247" s="10"/>
      <c r="F247" s="10"/>
      <c r="P247" s="8">
        <f t="shared" si="3"/>
        <v>0</v>
      </c>
    </row>
    <row r="248" spans="1:16" customFormat="1" x14ac:dyDescent="0.35">
      <c r="A248" s="1">
        <v>244</v>
      </c>
      <c r="B248" s="2" t="str">
        <f>+Promesses!C247</f>
        <v>STEPHANIE AFAN</v>
      </c>
      <c r="C248" s="5" t="str">
        <f>+Promesses!D247</f>
        <v>90 70 43 21</v>
      </c>
      <c r="D248" s="10">
        <f>+Promesses!E247</f>
        <v>60000</v>
      </c>
      <c r="E248" s="10"/>
      <c r="F248" s="10"/>
      <c r="P248" s="8">
        <f t="shared" si="3"/>
        <v>0</v>
      </c>
    </row>
    <row r="249" spans="1:16" customFormat="1" x14ac:dyDescent="0.35">
      <c r="A249" s="1">
        <v>245</v>
      </c>
      <c r="B249" s="2" t="str">
        <f>+Promesses!C248</f>
        <v>ASSIMA</v>
      </c>
      <c r="C249" s="5" t="str">
        <f>+Promesses!D248</f>
        <v>90 36 26 08</v>
      </c>
      <c r="D249" s="10">
        <f>+Promesses!E248</f>
        <v>100000</v>
      </c>
      <c r="E249" s="10"/>
      <c r="F249" s="10"/>
      <c r="G249" s="8">
        <v>50000</v>
      </c>
      <c r="H249" s="8">
        <v>50000</v>
      </c>
      <c r="P249" s="8">
        <f t="shared" si="3"/>
        <v>100000</v>
      </c>
    </row>
    <row r="250" spans="1:16" customFormat="1" x14ac:dyDescent="0.35">
      <c r="A250" s="1">
        <v>246</v>
      </c>
      <c r="B250" s="2" t="str">
        <f>+Promesses!C249</f>
        <v>DJOBOKU A. GRACE</v>
      </c>
      <c r="C250" s="5" t="str">
        <f>+Promesses!D249</f>
        <v>90 33 92 54</v>
      </c>
      <c r="D250" s="10">
        <f>+Promesses!E249</f>
        <v>500000</v>
      </c>
      <c r="E250" s="10"/>
      <c r="F250" s="10"/>
      <c r="P250" s="8">
        <f t="shared" si="3"/>
        <v>0</v>
      </c>
    </row>
    <row r="251" spans="1:16" customFormat="1" x14ac:dyDescent="0.35">
      <c r="A251" s="1">
        <v>247</v>
      </c>
      <c r="B251" s="2" t="str">
        <f>+Promesses!C250</f>
        <v>DJOBOKU A. GRACE (enfants)</v>
      </c>
      <c r="C251" s="5" t="str">
        <f>+Promesses!D250</f>
        <v>90 33 9254</v>
      </c>
      <c r="D251" s="10">
        <f>+Promesses!E250</f>
        <v>500000</v>
      </c>
      <c r="E251" s="10"/>
      <c r="F251" s="10"/>
      <c r="P251" s="8">
        <f t="shared" si="3"/>
        <v>0</v>
      </c>
    </row>
    <row r="252" spans="1:16" customFormat="1" ht="29" x14ac:dyDescent="0.35">
      <c r="A252" s="1">
        <v>248</v>
      </c>
      <c r="B252" s="2" t="str">
        <f>+Promesses!C251</f>
        <v>JONAS N'GUETTA</v>
      </c>
      <c r="C252" s="5" t="str">
        <f>+Promesses!D251</f>
        <v>00225 09 44 36 79</v>
      </c>
      <c r="D252" s="10">
        <f>+Promesses!E251</f>
        <v>100000</v>
      </c>
      <c r="E252" s="10"/>
      <c r="F252" s="10"/>
      <c r="P252" s="8">
        <f t="shared" si="3"/>
        <v>0</v>
      </c>
    </row>
    <row r="253" spans="1:16" customFormat="1" x14ac:dyDescent="0.35">
      <c r="A253" s="1">
        <v>249</v>
      </c>
      <c r="B253" s="2" t="str">
        <f>+Promesses!C252</f>
        <v>MIDOKPOE Sosthène &amp; Viviane</v>
      </c>
      <c r="C253" s="5" t="str">
        <f>+Promesses!D252</f>
        <v>90 37 27 85</v>
      </c>
      <c r="D253" s="10">
        <f>+Promesses!E252</f>
        <v>5000000</v>
      </c>
      <c r="E253" s="10">
        <v>200000</v>
      </c>
      <c r="F253" s="10">
        <v>300000</v>
      </c>
      <c r="G253" s="8">
        <v>200000</v>
      </c>
      <c r="H253" s="8">
        <v>500000</v>
      </c>
      <c r="I253" s="8">
        <v>200000</v>
      </c>
      <c r="J253" s="8">
        <v>300000</v>
      </c>
      <c r="K253" s="8">
        <v>200000</v>
      </c>
      <c r="L253" s="8">
        <v>100000</v>
      </c>
      <c r="M253" s="8">
        <v>2000000</v>
      </c>
      <c r="N253" s="8">
        <v>1000000</v>
      </c>
      <c r="P253" s="8">
        <f t="shared" si="3"/>
        <v>5000000</v>
      </c>
    </row>
    <row r="254" spans="1:16" customFormat="1" x14ac:dyDescent="0.35">
      <c r="A254" s="1">
        <v>250</v>
      </c>
      <c r="B254" s="2" t="str">
        <f>+Promesses!C253</f>
        <v>BIGNAGAH CLAUDE</v>
      </c>
      <c r="C254" s="5" t="str">
        <f>+Promesses!D253</f>
        <v>90 16 39 27</v>
      </c>
      <c r="D254" s="10">
        <f>+Promesses!E253</f>
        <v>60000</v>
      </c>
      <c r="E254" s="10"/>
      <c r="F254" s="10"/>
      <c r="P254" s="8">
        <f t="shared" si="3"/>
        <v>0</v>
      </c>
    </row>
    <row r="255" spans="1:16" customFormat="1" x14ac:dyDescent="0.35">
      <c r="A255" s="1">
        <v>251</v>
      </c>
      <c r="B255" s="2" t="str">
        <f>+Promesses!C254</f>
        <v>AKAKPO VIVI</v>
      </c>
      <c r="C255" s="5" t="str">
        <f>+Promesses!D254</f>
        <v>91 45 40 59</v>
      </c>
      <c r="D255" s="10">
        <f>+Promesses!E254</f>
        <v>250000</v>
      </c>
      <c r="E255" s="10"/>
      <c r="F255" s="10"/>
      <c r="P255" s="8">
        <f t="shared" si="3"/>
        <v>0</v>
      </c>
    </row>
    <row r="256" spans="1:16" customFormat="1" x14ac:dyDescent="0.35">
      <c r="A256" s="1">
        <v>252</v>
      </c>
      <c r="B256" s="2" t="str">
        <f>+Promesses!C255</f>
        <v>ADANDE A. ELISSAM</v>
      </c>
      <c r="C256" s="5" t="str">
        <f>+Promesses!D255</f>
        <v>91 51 45 80</v>
      </c>
      <c r="D256" s="10">
        <f>+Promesses!E255</f>
        <v>30000</v>
      </c>
      <c r="E256" s="10"/>
      <c r="F256" s="10"/>
      <c r="P256" s="8">
        <f t="shared" si="3"/>
        <v>0</v>
      </c>
    </row>
    <row r="257" spans="1:16" customFormat="1" x14ac:dyDescent="0.35">
      <c r="A257" s="1">
        <v>253</v>
      </c>
      <c r="B257" s="2" t="str">
        <f>+Promesses!C256</f>
        <v>BANDJE N'BOUANE</v>
      </c>
      <c r="C257" s="5" t="str">
        <f>+Promesses!D256</f>
        <v>90 30 32 23</v>
      </c>
      <c r="D257" s="10">
        <f>+Promesses!E256</f>
        <v>60000</v>
      </c>
      <c r="E257" s="10"/>
      <c r="F257" s="10"/>
      <c r="P257" s="8">
        <f t="shared" si="3"/>
        <v>0</v>
      </c>
    </row>
    <row r="258" spans="1:16" customFormat="1" x14ac:dyDescent="0.35">
      <c r="A258" s="1">
        <v>254</v>
      </c>
      <c r="B258" s="2" t="str">
        <f>+Promesses!C257</f>
        <v>ANIKELA NAA</v>
      </c>
      <c r="C258" s="5" t="str">
        <f>+Promesses!D257</f>
        <v>90 97 68 04</v>
      </c>
      <c r="D258" s="10">
        <f>+Promesses!E257</f>
        <v>300000</v>
      </c>
      <c r="E258" s="10"/>
      <c r="F258" s="10"/>
      <c r="P258" s="8">
        <f t="shared" si="3"/>
        <v>0</v>
      </c>
    </row>
    <row r="259" spans="1:16" customFormat="1" x14ac:dyDescent="0.35">
      <c r="A259" s="1">
        <v>255</v>
      </c>
      <c r="B259" s="2" t="str">
        <f>+Promesses!C258</f>
        <v>BOHOUSSOU</v>
      </c>
      <c r="C259" s="5" t="str">
        <f>+Promesses!D258</f>
        <v>70 01 15 65</v>
      </c>
      <c r="D259" s="10">
        <f>+Promesses!E258</f>
        <v>500000</v>
      </c>
      <c r="E259" s="10"/>
      <c r="F259" s="10"/>
      <c r="P259" s="8">
        <f t="shared" si="3"/>
        <v>0</v>
      </c>
    </row>
    <row r="260" spans="1:16" customFormat="1" x14ac:dyDescent="0.35">
      <c r="A260" s="1">
        <v>256</v>
      </c>
      <c r="B260" s="2" t="str">
        <f>+Promesses!C259</f>
        <v>AISSAH REINE</v>
      </c>
      <c r="C260" s="5" t="str">
        <f>+Promesses!D259</f>
        <v>96 32 64 90</v>
      </c>
      <c r="D260" s="10">
        <f>+Promesses!E259</f>
        <v>12000</v>
      </c>
      <c r="E260" s="10"/>
      <c r="F260" s="10"/>
      <c r="P260" s="8">
        <f t="shared" si="3"/>
        <v>0</v>
      </c>
    </row>
    <row r="261" spans="1:16" customFormat="1" x14ac:dyDescent="0.35">
      <c r="A261" s="1">
        <v>257</v>
      </c>
      <c r="B261" s="2">
        <f>+Promesses!C260</f>
        <v>0</v>
      </c>
      <c r="C261" s="5" t="str">
        <f>+Promesses!D260</f>
        <v>92 10 70 72</v>
      </c>
      <c r="D261" s="10">
        <f>+Promesses!E260</f>
        <v>30000</v>
      </c>
      <c r="E261" s="10"/>
      <c r="F261" s="10"/>
      <c r="P261" s="8">
        <f t="shared" si="3"/>
        <v>0</v>
      </c>
    </row>
    <row r="262" spans="1:16" customFormat="1" x14ac:dyDescent="0.35">
      <c r="A262" s="1">
        <v>258</v>
      </c>
      <c r="B262" s="2" t="str">
        <f>+Promesses!C261</f>
        <v>ALI CELESTINE</v>
      </c>
      <c r="C262" s="5" t="str">
        <f>+Promesses!D261</f>
        <v>92 80 55 97</v>
      </c>
      <c r="D262" s="10">
        <f>+Promesses!E261</f>
        <v>12000</v>
      </c>
      <c r="E262" s="10"/>
      <c r="F262" s="10"/>
      <c r="P262" s="8">
        <f t="shared" ref="P262:P325" si="4">SUM(E262:O262)</f>
        <v>0</v>
      </c>
    </row>
    <row r="263" spans="1:16" customFormat="1" x14ac:dyDescent="0.35">
      <c r="A263" s="1">
        <v>259</v>
      </c>
      <c r="B263" s="2" t="str">
        <f>+Promesses!C262</f>
        <v>ADOTEVI-AKUE OPHELIA</v>
      </c>
      <c r="C263" s="5" t="str">
        <f>+Promesses!D262</f>
        <v>90 02 04 38</v>
      </c>
      <c r="D263" s="10">
        <f>+Promesses!E262</f>
        <v>500000</v>
      </c>
      <c r="E263" s="10"/>
      <c r="F263" s="10"/>
      <c r="G263" s="8">
        <v>200000</v>
      </c>
      <c r="H263" s="8">
        <v>150000</v>
      </c>
      <c r="P263" s="8">
        <f t="shared" si="4"/>
        <v>350000</v>
      </c>
    </row>
    <row r="264" spans="1:16" customFormat="1" x14ac:dyDescent="0.35">
      <c r="A264" s="1">
        <v>260</v>
      </c>
      <c r="B264" s="2" t="str">
        <f>+Promesses!C263</f>
        <v>AGOKLA NATALIE</v>
      </c>
      <c r="C264" s="5" t="str">
        <f>+Promesses!D263</f>
        <v>93 06 81 74</v>
      </c>
      <c r="D264" s="10">
        <f>+Promesses!E263</f>
        <v>120000</v>
      </c>
      <c r="E264" s="10"/>
      <c r="F264" s="10"/>
      <c r="P264" s="8">
        <f t="shared" si="4"/>
        <v>0</v>
      </c>
    </row>
    <row r="265" spans="1:16" customFormat="1" x14ac:dyDescent="0.35">
      <c r="A265" s="1">
        <v>261</v>
      </c>
      <c r="B265" s="2" t="str">
        <f>+Promesses!C264</f>
        <v>NOUKPETOR KODJOVI</v>
      </c>
      <c r="C265" s="5" t="str">
        <f>+Promesses!D264</f>
        <v>92 06 64 20</v>
      </c>
      <c r="D265" s="10">
        <f>+Promesses!E264</f>
        <v>12000</v>
      </c>
      <c r="E265" s="10"/>
      <c r="F265" s="10"/>
      <c r="P265" s="8">
        <f t="shared" si="4"/>
        <v>0</v>
      </c>
    </row>
    <row r="266" spans="1:16" customFormat="1" x14ac:dyDescent="0.35">
      <c r="A266" s="1">
        <v>262</v>
      </c>
      <c r="B266" s="2">
        <f>+Promesses!C265</f>
        <v>0</v>
      </c>
      <c r="C266" s="5" t="str">
        <f>+Promesses!D265</f>
        <v>92 68 78 18</v>
      </c>
      <c r="D266" s="10">
        <f>+Promesses!E265</f>
        <v>60000</v>
      </c>
      <c r="E266" s="10"/>
      <c r="F266" s="10"/>
      <c r="P266" s="8">
        <f t="shared" si="4"/>
        <v>0</v>
      </c>
    </row>
    <row r="267" spans="1:16" customFormat="1" x14ac:dyDescent="0.35">
      <c r="A267" s="1">
        <v>263</v>
      </c>
      <c r="B267" s="2" t="str">
        <f>+Promesses!C266</f>
        <v>TCHIMOU ALICE</v>
      </c>
      <c r="C267" s="5" t="str">
        <f>+Promesses!D266</f>
        <v>99 69 97 24</v>
      </c>
      <c r="D267" s="10">
        <f>+Promesses!E266</f>
        <v>500000</v>
      </c>
      <c r="E267" s="10"/>
      <c r="F267" s="10"/>
      <c r="P267" s="8">
        <f t="shared" si="4"/>
        <v>0</v>
      </c>
    </row>
    <row r="268" spans="1:16" customFormat="1" x14ac:dyDescent="0.35">
      <c r="A268" s="1">
        <v>264</v>
      </c>
      <c r="B268" s="2" t="str">
        <f>+Promesses!C267</f>
        <v>DANIEL</v>
      </c>
      <c r="C268" s="5">
        <f>+Promesses!D267</f>
        <v>0</v>
      </c>
      <c r="D268" s="10">
        <f>+Promesses!E267</f>
        <v>10000</v>
      </c>
      <c r="E268" s="10"/>
      <c r="F268" s="10"/>
      <c r="P268" s="8">
        <f t="shared" si="4"/>
        <v>0</v>
      </c>
    </row>
    <row r="269" spans="1:16" customFormat="1" x14ac:dyDescent="0.35">
      <c r="A269" s="1">
        <v>265</v>
      </c>
      <c r="B269" s="2" t="str">
        <f>+Promesses!C268</f>
        <v>BOUBAKAR FRIDOS</v>
      </c>
      <c r="C269" s="5" t="str">
        <f>+Promesses!D268</f>
        <v>92 93 89 23</v>
      </c>
      <c r="D269" s="10">
        <f>+Promesses!E268</f>
        <v>1000</v>
      </c>
      <c r="E269" s="10"/>
      <c r="F269" s="10"/>
      <c r="P269" s="8">
        <f t="shared" si="4"/>
        <v>0</v>
      </c>
    </row>
    <row r="270" spans="1:16" customFormat="1" x14ac:dyDescent="0.35">
      <c r="A270" s="1">
        <v>266</v>
      </c>
      <c r="B270" s="2" t="str">
        <f>+Promesses!C269</f>
        <v>AGBO LEOTADE</v>
      </c>
      <c r="C270" s="5" t="str">
        <f>+Promesses!D269</f>
        <v>90 30 38 26</v>
      </c>
      <c r="D270" s="10">
        <f>+Promesses!E269</f>
        <v>60000</v>
      </c>
      <c r="E270" s="10"/>
      <c r="F270" s="10"/>
      <c r="G270" s="8">
        <v>60000</v>
      </c>
      <c r="P270" s="8">
        <f t="shared" si="4"/>
        <v>60000</v>
      </c>
    </row>
    <row r="271" spans="1:16" customFormat="1" x14ac:dyDescent="0.35">
      <c r="A271" s="1">
        <v>267</v>
      </c>
      <c r="B271" s="2" t="str">
        <f>+Promesses!C270</f>
        <v>FLAGBO AKOSSIWA</v>
      </c>
      <c r="C271" s="5" t="str">
        <f>+Promesses!D270</f>
        <v>90 35 08 81</v>
      </c>
      <c r="D271" s="10">
        <f>+Promesses!E270</f>
        <v>60000</v>
      </c>
      <c r="E271" s="10"/>
      <c r="F271" s="10"/>
      <c r="P271" s="8">
        <f t="shared" si="4"/>
        <v>0</v>
      </c>
    </row>
    <row r="272" spans="1:16" customFormat="1" x14ac:dyDescent="0.35">
      <c r="A272" s="1">
        <v>268</v>
      </c>
      <c r="B272" s="2" t="str">
        <f>+Promesses!C271</f>
        <v>TCHALARE OUNO ZIMARE</v>
      </c>
      <c r="C272" s="5" t="str">
        <f>+Promesses!D271</f>
        <v>90 01 83 67</v>
      </c>
      <c r="D272" s="10">
        <f>+Promesses!E271</f>
        <v>5000000</v>
      </c>
      <c r="E272" s="10"/>
      <c r="F272" s="10"/>
      <c r="P272" s="8">
        <f t="shared" si="4"/>
        <v>0</v>
      </c>
    </row>
    <row r="273" spans="1:16" customFormat="1" x14ac:dyDescent="0.35">
      <c r="A273" s="1">
        <v>269</v>
      </c>
      <c r="B273" s="2" t="str">
        <f>+Promesses!C272</f>
        <v>N'PKPO KOKOU</v>
      </c>
      <c r="C273" s="5" t="str">
        <f>+Promesses!D272</f>
        <v>90 31 09 10</v>
      </c>
      <c r="D273" s="10">
        <f>+Promesses!E272</f>
        <v>30000</v>
      </c>
      <c r="E273" s="10"/>
      <c r="F273" s="10"/>
      <c r="P273" s="8">
        <f t="shared" si="4"/>
        <v>0</v>
      </c>
    </row>
    <row r="274" spans="1:16" customFormat="1" x14ac:dyDescent="0.35">
      <c r="A274" s="1">
        <v>270</v>
      </c>
      <c r="B274" s="2" t="str">
        <f>+Promesses!C273</f>
        <v>SOHOUNZO MAWOULOM</v>
      </c>
      <c r="C274" s="5" t="str">
        <f>+Promesses!D273</f>
        <v>92 93 89 23</v>
      </c>
      <c r="D274" s="10">
        <f>+Promesses!E273</f>
        <v>1000</v>
      </c>
      <c r="E274" s="10"/>
      <c r="F274" s="10"/>
      <c r="P274" s="8">
        <f t="shared" si="4"/>
        <v>0</v>
      </c>
    </row>
    <row r="275" spans="1:16" customFormat="1" x14ac:dyDescent="0.35">
      <c r="A275" s="1">
        <v>271</v>
      </c>
      <c r="B275" s="2" t="str">
        <f>+Promesses!C274</f>
        <v>ATITSOGBUI AKOUVI</v>
      </c>
      <c r="C275" s="5" t="str">
        <f>+Promesses!D274</f>
        <v>90 18 25 00</v>
      </c>
      <c r="D275" s="10">
        <f>+Promesses!E274</f>
        <v>50000</v>
      </c>
      <c r="E275" s="10"/>
      <c r="F275" s="10"/>
      <c r="P275" s="8">
        <f t="shared" si="4"/>
        <v>0</v>
      </c>
    </row>
    <row r="276" spans="1:16" customFormat="1" x14ac:dyDescent="0.35">
      <c r="A276" s="1">
        <v>272</v>
      </c>
      <c r="B276" s="2" t="str">
        <f>+Promesses!C275</f>
        <v>PIERRE</v>
      </c>
      <c r="C276" s="5" t="str">
        <f>+Promesses!D275</f>
        <v>70 34 6212</v>
      </c>
      <c r="D276" s="10">
        <f>+Promesses!E275</f>
        <v>20000</v>
      </c>
      <c r="E276" s="10"/>
      <c r="F276" s="10"/>
      <c r="P276" s="8">
        <f t="shared" si="4"/>
        <v>0</v>
      </c>
    </row>
    <row r="277" spans="1:16" x14ac:dyDescent="0.35">
      <c r="A277" s="4">
        <v>273</v>
      </c>
      <c r="B277" s="2" t="str">
        <f>+Promesses!C276</f>
        <v>LANTAME PERPETUE</v>
      </c>
      <c r="C277" s="5" t="str">
        <f>+Promesses!D276</f>
        <v>90 99 14 46</v>
      </c>
      <c r="D277" s="10">
        <f>+Promesses!E276</f>
        <v>60000</v>
      </c>
      <c r="E277" s="10"/>
      <c r="F277" s="10"/>
      <c r="G277" s="6">
        <v>20000</v>
      </c>
      <c r="P277" s="8">
        <f t="shared" si="4"/>
        <v>20000</v>
      </c>
    </row>
    <row r="278" spans="1:16" customFormat="1" x14ac:dyDescent="0.35">
      <c r="A278" s="1">
        <v>274</v>
      </c>
      <c r="B278" s="2" t="str">
        <f>+Promesses!C277</f>
        <v>NOUSSOUGLO-AHONTO Akpénè Florence</v>
      </c>
      <c r="C278" s="5" t="str">
        <f>+Promesses!D277</f>
        <v>90 00 65 70</v>
      </c>
      <c r="D278" s="10">
        <f>+Promesses!E277</f>
        <v>300000</v>
      </c>
      <c r="E278" s="10"/>
      <c r="F278" s="10"/>
      <c r="P278" s="8">
        <f t="shared" si="4"/>
        <v>0</v>
      </c>
    </row>
    <row r="279" spans="1:16" customFormat="1" x14ac:dyDescent="0.35">
      <c r="A279" s="1">
        <v>275</v>
      </c>
      <c r="B279" s="2">
        <f>+Promesses!C278</f>
        <v>0</v>
      </c>
      <c r="C279" s="5">
        <f>+Promesses!D278</f>
        <v>0</v>
      </c>
      <c r="D279" s="10">
        <f>+Promesses!E278</f>
        <v>0</v>
      </c>
      <c r="E279" s="10"/>
      <c r="F279" s="10"/>
      <c r="P279" s="8">
        <f t="shared" si="4"/>
        <v>0</v>
      </c>
    </row>
    <row r="280" spans="1:16" customFormat="1" x14ac:dyDescent="0.35">
      <c r="A280" s="1">
        <v>276</v>
      </c>
      <c r="B280" s="2" t="str">
        <f>+Promesses!C279</f>
        <v>EDJEOU BELENA</v>
      </c>
      <c r="C280" s="5" t="str">
        <f>+Promesses!D279</f>
        <v>90 09 57 24</v>
      </c>
      <c r="D280" s="10">
        <f>+Promesses!E279</f>
        <v>500000</v>
      </c>
      <c r="E280" s="10"/>
      <c r="F280" s="10"/>
      <c r="P280" s="8">
        <f t="shared" si="4"/>
        <v>0</v>
      </c>
    </row>
    <row r="281" spans="1:16" customFormat="1" x14ac:dyDescent="0.35">
      <c r="A281" s="1">
        <v>277</v>
      </c>
      <c r="B281" s="2" t="str">
        <f>+Promesses!C280</f>
        <v>DZOBOKOU AFEFA ESTHER</v>
      </c>
      <c r="C281" s="5" t="str">
        <f>+Promesses!D280</f>
        <v>92 31 76 44</v>
      </c>
      <c r="D281" s="10">
        <f>+Promesses!E280</f>
        <v>240000</v>
      </c>
      <c r="E281" s="10"/>
      <c r="F281" s="10"/>
      <c r="P281" s="8">
        <f t="shared" si="4"/>
        <v>0</v>
      </c>
    </row>
    <row r="282" spans="1:16" customFormat="1" x14ac:dyDescent="0.35">
      <c r="A282" s="1">
        <v>278</v>
      </c>
      <c r="B282" s="2" t="str">
        <f>+Promesses!C281</f>
        <v>NOUSSOUGLO CYF-IVWINE</v>
      </c>
      <c r="C282" s="5">
        <f>+Promesses!D281</f>
        <v>0</v>
      </c>
      <c r="D282" s="10">
        <f>+Promesses!E281</f>
        <v>30000</v>
      </c>
      <c r="E282" s="10"/>
      <c r="F282" s="10"/>
      <c r="P282" s="8">
        <f t="shared" si="4"/>
        <v>0</v>
      </c>
    </row>
    <row r="283" spans="1:16" customFormat="1" x14ac:dyDescent="0.35">
      <c r="A283" s="1">
        <v>279</v>
      </c>
      <c r="B283" s="2" t="str">
        <f>+Promesses!C282</f>
        <v>ABISSI KIRA SOLIM</v>
      </c>
      <c r="C283" s="5">
        <f>+Promesses!D282</f>
        <v>0</v>
      </c>
      <c r="D283" s="10">
        <f>+Promesses!E282</f>
        <v>50000</v>
      </c>
      <c r="E283" s="10"/>
      <c r="F283" s="10"/>
      <c r="G283" s="8">
        <v>50000</v>
      </c>
      <c r="P283" s="8">
        <f t="shared" si="4"/>
        <v>50000</v>
      </c>
    </row>
    <row r="284" spans="1:16" customFormat="1" x14ac:dyDescent="0.35">
      <c r="A284" s="1">
        <v>280</v>
      </c>
      <c r="B284" s="2" t="str">
        <f>+Promesses!C283</f>
        <v>MME ESSAO AIDA</v>
      </c>
      <c r="C284" s="5" t="str">
        <f>+Promesses!D283</f>
        <v>90 04 72 37</v>
      </c>
      <c r="D284" s="10">
        <f>+Promesses!E283</f>
        <v>500000</v>
      </c>
      <c r="E284" s="10"/>
      <c r="F284" s="10"/>
      <c r="P284" s="8">
        <f t="shared" si="4"/>
        <v>0</v>
      </c>
    </row>
    <row r="285" spans="1:16" customFormat="1" x14ac:dyDescent="0.35">
      <c r="A285" s="1">
        <v>281</v>
      </c>
      <c r="B285" s="2">
        <f>+Promesses!C284</f>
        <v>0</v>
      </c>
      <c r="C285" s="5" t="str">
        <f>+Promesses!D284</f>
        <v>91 69 69 42</v>
      </c>
      <c r="D285" s="10">
        <f>+Promesses!E284</f>
        <v>100000</v>
      </c>
      <c r="E285" s="10"/>
      <c r="F285" s="10"/>
      <c r="G285" s="8">
        <v>10000</v>
      </c>
      <c r="P285" s="8">
        <f t="shared" si="4"/>
        <v>10000</v>
      </c>
    </row>
    <row r="286" spans="1:16" customFormat="1" x14ac:dyDescent="0.35">
      <c r="A286" s="1">
        <v>282</v>
      </c>
      <c r="B286" s="2" t="str">
        <f>+Promesses!C285</f>
        <v>EBOULE</v>
      </c>
      <c r="C286" s="5" t="str">
        <f>+Promesses!D285</f>
        <v>92 65 65 38</v>
      </c>
      <c r="D286" s="10">
        <f>+Promesses!E285</f>
        <v>200000</v>
      </c>
      <c r="E286" s="10"/>
      <c r="F286" s="10"/>
      <c r="P286" s="8">
        <f t="shared" si="4"/>
        <v>0</v>
      </c>
    </row>
    <row r="287" spans="1:16" customFormat="1" x14ac:dyDescent="0.35">
      <c r="A287" s="1">
        <v>283</v>
      </c>
      <c r="B287" s="2" t="str">
        <f>+Promesses!C286</f>
        <v>GERALDO GEORGETTE</v>
      </c>
      <c r="C287" s="5" t="str">
        <f>+Promesses!D286</f>
        <v>90 75 01 87</v>
      </c>
      <c r="D287" s="10">
        <f>+Promesses!E286</f>
        <v>250000</v>
      </c>
      <c r="E287" s="10"/>
      <c r="F287" s="10"/>
      <c r="P287" s="8">
        <f t="shared" si="4"/>
        <v>0</v>
      </c>
    </row>
    <row r="288" spans="1:16" customFormat="1" x14ac:dyDescent="0.35">
      <c r="A288" s="1">
        <v>284</v>
      </c>
      <c r="B288" s="2" t="str">
        <f>+Promesses!C287</f>
        <v>TAGBA TETUHEWA FRANCOIS</v>
      </c>
      <c r="C288" s="5" t="str">
        <f>+Promesses!D287</f>
        <v>91 44 46 58</v>
      </c>
      <c r="D288" s="10">
        <f>+Promesses!E287</f>
        <v>100000</v>
      </c>
      <c r="E288" s="10"/>
      <c r="F288" s="10"/>
      <c r="G288" s="8">
        <v>50000</v>
      </c>
      <c r="P288" s="8">
        <f t="shared" si="4"/>
        <v>50000</v>
      </c>
    </row>
    <row r="289" spans="1:16" customFormat="1" x14ac:dyDescent="0.35">
      <c r="A289" s="1">
        <v>285</v>
      </c>
      <c r="B289" s="2" t="str">
        <f>+Promesses!C288</f>
        <v>KPAKOUDA TOUWESSIM</v>
      </c>
      <c r="C289" s="5" t="str">
        <f>+Promesses!D288</f>
        <v>97 59 24 14</v>
      </c>
      <c r="D289" s="10">
        <f>+Promesses!E288</f>
        <v>12000</v>
      </c>
      <c r="E289" s="10"/>
      <c r="F289" s="10"/>
      <c r="P289" s="8">
        <f t="shared" si="4"/>
        <v>0</v>
      </c>
    </row>
    <row r="290" spans="1:16" customFormat="1" x14ac:dyDescent="0.35">
      <c r="A290" s="1">
        <v>286</v>
      </c>
      <c r="B290" s="2" t="str">
        <f>+Promesses!C289</f>
        <v>TCHIMOU</v>
      </c>
      <c r="C290" s="5" t="str">
        <f>+Promesses!D289</f>
        <v>93 46 75 24</v>
      </c>
      <c r="D290" s="10">
        <f>+Promesses!E289</f>
        <v>2000000</v>
      </c>
      <c r="E290" s="10"/>
      <c r="F290" s="10"/>
      <c r="P290" s="8">
        <f t="shared" si="4"/>
        <v>0</v>
      </c>
    </row>
    <row r="291" spans="1:16" customFormat="1" x14ac:dyDescent="0.35">
      <c r="A291" s="1">
        <v>287</v>
      </c>
      <c r="B291" s="2" t="str">
        <f>+Promesses!C290</f>
        <v>AKAKPO HORMONG</v>
      </c>
      <c r="C291" s="5" t="str">
        <f>+Promesses!D290</f>
        <v>91 45 40 59</v>
      </c>
      <c r="D291" s="10">
        <f>+Promesses!E290</f>
        <v>12000</v>
      </c>
      <c r="E291" s="10"/>
      <c r="F291" s="10"/>
      <c r="P291" s="8">
        <f t="shared" si="4"/>
        <v>0</v>
      </c>
    </row>
    <row r="292" spans="1:16" customFormat="1" x14ac:dyDescent="0.35">
      <c r="A292" s="1">
        <v>288</v>
      </c>
      <c r="B292" s="2" t="str">
        <f>+Promesses!C291</f>
        <v>BAKPATINA</v>
      </c>
      <c r="C292" s="5" t="str">
        <f>+Promesses!D291</f>
        <v>9039 46 51</v>
      </c>
      <c r="D292" s="10">
        <f>+Promesses!E291</f>
        <v>600000</v>
      </c>
      <c r="E292" s="10"/>
      <c r="F292" s="10"/>
      <c r="G292" s="8">
        <v>22500</v>
      </c>
      <c r="H292" s="8">
        <v>50000</v>
      </c>
      <c r="P292" s="8">
        <f t="shared" si="4"/>
        <v>72500</v>
      </c>
    </row>
    <row r="293" spans="1:16" customFormat="1" x14ac:dyDescent="0.35">
      <c r="A293" s="1">
        <v>289</v>
      </c>
      <c r="B293" s="2" t="str">
        <f>+Promesses!C292</f>
        <v>PALI KOFFI</v>
      </c>
      <c r="C293" s="5" t="str">
        <f>+Promesses!D292</f>
        <v>91 27 88 60</v>
      </c>
      <c r="D293" s="10">
        <f>+Promesses!E292</f>
        <v>500000</v>
      </c>
      <c r="E293" s="10"/>
      <c r="F293" s="10"/>
      <c r="P293" s="8">
        <f t="shared" si="4"/>
        <v>0</v>
      </c>
    </row>
    <row r="294" spans="1:16" customFormat="1" x14ac:dyDescent="0.35">
      <c r="A294" s="1">
        <v>290</v>
      </c>
      <c r="B294" s="2">
        <f>+Promesses!C293</f>
        <v>0</v>
      </c>
      <c r="C294" s="5" t="str">
        <f>+Promesses!D293</f>
        <v>91 96 76 71</v>
      </c>
      <c r="D294" s="10">
        <f>+Promesses!E293</f>
        <v>100000</v>
      </c>
      <c r="E294" s="10"/>
      <c r="F294" s="10"/>
      <c r="P294" s="8">
        <f t="shared" si="4"/>
        <v>0</v>
      </c>
    </row>
    <row r="295" spans="1:16" customFormat="1" x14ac:dyDescent="0.35">
      <c r="A295" s="1">
        <v>291</v>
      </c>
      <c r="B295" s="2" t="str">
        <f>+Promesses!C294</f>
        <v>ESSAO NINI</v>
      </c>
      <c r="C295" s="5" t="str">
        <f>+Promesses!D294</f>
        <v>90 00 50 10</v>
      </c>
      <c r="D295" s="10">
        <f>+Promesses!E294</f>
        <v>2000000</v>
      </c>
      <c r="E295" s="10"/>
      <c r="F295" s="10"/>
      <c r="P295" s="8">
        <f t="shared" si="4"/>
        <v>0</v>
      </c>
    </row>
    <row r="296" spans="1:16" customFormat="1" x14ac:dyDescent="0.35">
      <c r="A296" s="1">
        <v>292</v>
      </c>
      <c r="B296" s="2" t="str">
        <f>+Promesses!C295</f>
        <v>AKAKPO BESSAN</v>
      </c>
      <c r="C296" s="5" t="str">
        <f>+Promesses!D295</f>
        <v>93 35 04 01</v>
      </c>
      <c r="D296" s="10">
        <f>+Promesses!E295</f>
        <v>12000</v>
      </c>
      <c r="E296" s="10"/>
      <c r="F296" s="10"/>
      <c r="P296" s="8">
        <f t="shared" si="4"/>
        <v>0</v>
      </c>
    </row>
    <row r="297" spans="1:16" customFormat="1" x14ac:dyDescent="0.35">
      <c r="A297" s="1">
        <v>293</v>
      </c>
      <c r="B297" s="2" t="str">
        <f>+Promesses!C296</f>
        <v>BENISSAN AKUA A.</v>
      </c>
      <c r="C297" s="5" t="str">
        <f>+Promesses!D296</f>
        <v>90 94 74 57</v>
      </c>
      <c r="D297" s="10">
        <f>+Promesses!E296</f>
        <v>100000</v>
      </c>
      <c r="E297" s="10"/>
      <c r="F297" s="10"/>
      <c r="G297" s="8">
        <v>50000</v>
      </c>
      <c r="H297" s="8">
        <v>50000</v>
      </c>
      <c r="P297" s="8">
        <f t="shared" si="4"/>
        <v>100000</v>
      </c>
    </row>
    <row r="298" spans="1:16" customFormat="1" x14ac:dyDescent="0.35">
      <c r="A298" s="1">
        <v>294</v>
      </c>
      <c r="B298" s="2" t="str">
        <f>+Promesses!C297</f>
        <v>DZOBOKU MAWULI</v>
      </c>
      <c r="C298" s="5" t="str">
        <f>+Promesses!D297</f>
        <v>90 12 53 12</v>
      </c>
      <c r="D298" s="10">
        <f>+Promesses!E297</f>
        <v>1000000</v>
      </c>
      <c r="E298" s="10"/>
      <c r="F298" s="10"/>
      <c r="P298" s="8">
        <f t="shared" si="4"/>
        <v>0</v>
      </c>
    </row>
    <row r="299" spans="1:16" customFormat="1" x14ac:dyDescent="0.35">
      <c r="A299" s="1">
        <v>295</v>
      </c>
      <c r="B299" s="2" t="str">
        <f>+Promesses!C298</f>
        <v>NZONGOLA</v>
      </c>
      <c r="C299" s="5" t="str">
        <f>+Promesses!D298</f>
        <v>90 11 03 65</v>
      </c>
      <c r="D299" s="10">
        <f>+Promesses!E298</f>
        <v>2000000</v>
      </c>
      <c r="E299" s="10"/>
      <c r="F299" s="10"/>
      <c r="P299" s="8">
        <f t="shared" si="4"/>
        <v>0</v>
      </c>
    </row>
    <row r="300" spans="1:16" customFormat="1" ht="29" x14ac:dyDescent="0.35">
      <c r="A300" s="1">
        <v>296</v>
      </c>
      <c r="B300" s="2" t="str">
        <f>+Promesses!C299</f>
        <v>GNAMA GNIMDOU</v>
      </c>
      <c r="C300" s="5" t="str">
        <f>+Promesses!D299</f>
        <v>92 46 70 40    90 91 36 27</v>
      </c>
      <c r="D300" s="10">
        <f>+Promesses!E299</f>
        <v>60000</v>
      </c>
      <c r="E300" s="10"/>
      <c r="F300" s="10"/>
      <c r="P300" s="8">
        <f t="shared" si="4"/>
        <v>0</v>
      </c>
    </row>
    <row r="301" spans="1:16" customFormat="1" x14ac:dyDescent="0.35">
      <c r="A301" s="1">
        <v>297</v>
      </c>
      <c r="B301" s="2" t="str">
        <f>+Promesses!C300</f>
        <v>TSIKPE DODJI REGINA</v>
      </c>
      <c r="C301" s="5" t="str">
        <f>+Promesses!D300</f>
        <v>97 32 84 14</v>
      </c>
      <c r="D301" s="10">
        <f>+Promesses!E300</f>
        <v>500000</v>
      </c>
      <c r="E301" s="10"/>
      <c r="F301" s="10"/>
      <c r="P301" s="8">
        <f t="shared" si="4"/>
        <v>0</v>
      </c>
    </row>
    <row r="302" spans="1:16" customFormat="1" x14ac:dyDescent="0.35">
      <c r="A302" s="1">
        <v>298</v>
      </c>
      <c r="B302" s="2" t="str">
        <f>+Promesses!C301</f>
        <v>LOUISE ALABA</v>
      </c>
      <c r="C302" s="5" t="str">
        <f>+Promesses!D301</f>
        <v>90 10 90 30</v>
      </c>
      <c r="D302" s="10">
        <f>+Promesses!E301</f>
        <v>500000</v>
      </c>
      <c r="E302" s="10"/>
      <c r="F302" s="10"/>
      <c r="P302" s="8">
        <f t="shared" si="4"/>
        <v>0</v>
      </c>
    </row>
    <row r="303" spans="1:16" customFormat="1" x14ac:dyDescent="0.35">
      <c r="A303" s="1">
        <v>299</v>
      </c>
      <c r="B303" s="2" t="str">
        <f>+Promesses!C302</f>
        <v>DJOBO CHRISTINE</v>
      </c>
      <c r="C303" s="5">
        <f>+Promesses!D302</f>
        <v>0</v>
      </c>
      <c r="D303" s="10">
        <f>+Promesses!E302</f>
        <v>0</v>
      </c>
      <c r="E303" s="10"/>
      <c r="F303" s="10"/>
      <c r="P303" s="8">
        <f t="shared" si="4"/>
        <v>0</v>
      </c>
    </row>
    <row r="304" spans="1:16" customFormat="1" x14ac:dyDescent="0.35">
      <c r="A304" s="1">
        <v>300</v>
      </c>
      <c r="B304" s="2" t="str">
        <f>+Promesses!C303</f>
        <v>DOGO RACHIRATOU</v>
      </c>
      <c r="C304" s="5" t="str">
        <f>+Promesses!D303</f>
        <v>92 28 93 23</v>
      </c>
      <c r="D304" s="10">
        <f>+Promesses!E303</f>
        <v>30000</v>
      </c>
      <c r="E304" s="10"/>
      <c r="F304" s="10"/>
      <c r="P304" s="8">
        <f t="shared" si="4"/>
        <v>0</v>
      </c>
    </row>
    <row r="305" spans="1:16" customFormat="1" x14ac:dyDescent="0.35">
      <c r="A305" s="1">
        <v>301</v>
      </c>
      <c r="B305" s="2" t="str">
        <f>+Promesses!C304</f>
        <v>TRONOU DELA</v>
      </c>
      <c r="C305" s="5" t="str">
        <f>+Promesses!D304</f>
        <v>90 13 12 31</v>
      </c>
      <c r="D305" s="10">
        <f>+Promesses!E304</f>
        <v>120000</v>
      </c>
      <c r="E305" s="10"/>
      <c r="F305" s="10"/>
      <c r="P305" s="8">
        <f t="shared" si="4"/>
        <v>0</v>
      </c>
    </row>
    <row r="306" spans="1:16" customFormat="1" x14ac:dyDescent="0.35">
      <c r="A306" s="1">
        <v>302</v>
      </c>
      <c r="B306" s="2" t="str">
        <f>+Promesses!C305</f>
        <v>BOSSO AKOU FAFAVI V.</v>
      </c>
      <c r="C306" s="5" t="str">
        <f>+Promesses!D305</f>
        <v>90 08 17 70</v>
      </c>
      <c r="D306" s="10">
        <f>+Promesses!E305</f>
        <v>100000</v>
      </c>
      <c r="E306" s="10"/>
      <c r="F306" s="10"/>
      <c r="P306" s="8">
        <f t="shared" si="4"/>
        <v>0</v>
      </c>
    </row>
    <row r="307" spans="1:16" customFormat="1" x14ac:dyDescent="0.35">
      <c r="A307" s="1">
        <v>303</v>
      </c>
      <c r="B307" s="2" t="str">
        <f>+Promesses!C306</f>
        <v>HELENE BODY LAWSON</v>
      </c>
      <c r="C307" s="5">
        <f>+Promesses!D306</f>
        <v>0</v>
      </c>
      <c r="D307" s="10">
        <f>+Promesses!E306</f>
        <v>100000</v>
      </c>
      <c r="E307" s="10"/>
      <c r="F307" s="10"/>
      <c r="G307" s="8">
        <v>1000</v>
      </c>
      <c r="P307" s="8">
        <f t="shared" si="4"/>
        <v>1000</v>
      </c>
    </row>
    <row r="308" spans="1:16" customFormat="1" x14ac:dyDescent="0.35">
      <c r="A308" s="1">
        <v>304</v>
      </c>
      <c r="B308" s="2" t="str">
        <f>+Promesses!C307</f>
        <v>SALAH AYAWOVI AKOFA S.</v>
      </c>
      <c r="C308" s="5" t="str">
        <f>+Promesses!D307</f>
        <v>90 22 95 61</v>
      </c>
      <c r="D308" s="10">
        <f>+Promesses!E307</f>
        <v>60000</v>
      </c>
      <c r="E308" s="10"/>
      <c r="F308" s="10"/>
      <c r="P308" s="8">
        <f t="shared" si="4"/>
        <v>0</v>
      </c>
    </row>
    <row r="309" spans="1:16" customFormat="1" x14ac:dyDescent="0.35">
      <c r="A309" s="1">
        <v>305</v>
      </c>
      <c r="B309" s="2" t="str">
        <f>+Promesses!C308</f>
        <v>GADIEL</v>
      </c>
      <c r="C309" s="5" t="str">
        <f>+Promesses!D308</f>
        <v>90 05 09 89</v>
      </c>
      <c r="D309" s="10">
        <f>+Promesses!E308</f>
        <v>250000</v>
      </c>
      <c r="E309" s="10"/>
      <c r="F309" s="10"/>
      <c r="P309" s="8">
        <f t="shared" si="4"/>
        <v>0</v>
      </c>
    </row>
    <row r="310" spans="1:16" customFormat="1" x14ac:dyDescent="0.35">
      <c r="A310" s="1">
        <v>306</v>
      </c>
      <c r="B310" s="2" t="str">
        <f>+Promesses!C309</f>
        <v>TOGBUI MARC</v>
      </c>
      <c r="C310" s="5" t="str">
        <f>+Promesses!D309</f>
        <v>90 05 32 55</v>
      </c>
      <c r="D310" s="10">
        <f>+Promesses!E309</f>
        <v>500000</v>
      </c>
      <c r="E310" s="10"/>
      <c r="F310" s="10"/>
      <c r="P310" s="8">
        <f t="shared" si="4"/>
        <v>0</v>
      </c>
    </row>
    <row r="311" spans="1:16" customFormat="1" ht="29" x14ac:dyDescent="0.35">
      <c r="A311" s="1">
        <v>307</v>
      </c>
      <c r="B311" s="2" t="str">
        <f>+Promesses!C310</f>
        <v>ATTISO AFOUA E. EDWIGE</v>
      </c>
      <c r="C311" s="5" t="str">
        <f>+Promesses!D310</f>
        <v>70 32 22 99   96 26 76 09</v>
      </c>
      <c r="D311" s="10">
        <f>+Promesses!E310</f>
        <v>30000</v>
      </c>
      <c r="E311" s="10"/>
      <c r="F311" s="10"/>
      <c r="P311" s="8">
        <f t="shared" si="4"/>
        <v>0</v>
      </c>
    </row>
    <row r="312" spans="1:16" customFormat="1" x14ac:dyDescent="0.35">
      <c r="A312" s="1">
        <v>308</v>
      </c>
      <c r="B312" s="2">
        <f>+Promesses!C311</f>
        <v>0</v>
      </c>
      <c r="C312" s="5" t="str">
        <f>+Promesses!D311</f>
        <v>99 90 35 21</v>
      </c>
      <c r="D312" s="10">
        <f>+Promesses!E311</f>
        <v>60000</v>
      </c>
      <c r="E312" s="10"/>
      <c r="F312" s="10"/>
      <c r="P312" s="8">
        <f t="shared" si="4"/>
        <v>0</v>
      </c>
    </row>
    <row r="313" spans="1:16" customFormat="1" x14ac:dyDescent="0.35">
      <c r="A313" s="1">
        <v>309</v>
      </c>
      <c r="B313" s="2">
        <f>+Promesses!C312</f>
        <v>0</v>
      </c>
      <c r="C313" s="5" t="str">
        <f>+Promesses!D312</f>
        <v>91 12 22 77</v>
      </c>
      <c r="D313" s="10">
        <f>+Promesses!E312</f>
        <v>30000</v>
      </c>
      <c r="E313" s="10"/>
      <c r="F313" s="10"/>
      <c r="P313" s="8">
        <f t="shared" si="4"/>
        <v>0</v>
      </c>
    </row>
    <row r="314" spans="1:16" customFormat="1" x14ac:dyDescent="0.35">
      <c r="A314" s="1">
        <v>310</v>
      </c>
      <c r="B314" s="2" t="str">
        <f>+Promesses!C313</f>
        <v>DEGNINOU HOUEVI</v>
      </c>
      <c r="C314" s="5">
        <f>+Promesses!D313</f>
        <v>0</v>
      </c>
      <c r="D314" s="10">
        <f>+Promesses!E313</f>
        <v>100000</v>
      </c>
      <c r="E314" s="10"/>
      <c r="F314" s="10"/>
      <c r="P314" s="8">
        <f t="shared" si="4"/>
        <v>0</v>
      </c>
    </row>
    <row r="315" spans="1:16" customFormat="1" x14ac:dyDescent="0.35">
      <c r="A315" s="1">
        <v>311</v>
      </c>
      <c r="B315" s="2" t="str">
        <f>+Promesses!C314</f>
        <v>LADANI</v>
      </c>
      <c r="C315" s="5" t="str">
        <f>+Promesses!D314</f>
        <v>90 24 42 25</v>
      </c>
      <c r="D315" s="10">
        <f>+Promesses!E314</f>
        <v>300000</v>
      </c>
      <c r="E315" s="10"/>
      <c r="F315" s="10"/>
      <c r="G315" s="8">
        <v>50000</v>
      </c>
      <c r="P315" s="8">
        <f t="shared" si="4"/>
        <v>50000</v>
      </c>
    </row>
    <row r="316" spans="1:16" customFormat="1" x14ac:dyDescent="0.35">
      <c r="A316" s="1">
        <v>312</v>
      </c>
      <c r="B316" s="2" t="str">
        <f>+Promesses!C315</f>
        <v>KERTOUMAR Yvette</v>
      </c>
      <c r="C316" s="5" t="str">
        <f>+Promesses!D315</f>
        <v>91 30 38 04</v>
      </c>
      <c r="D316" s="10">
        <f>+Promesses!E315</f>
        <v>250000</v>
      </c>
      <c r="E316" s="10"/>
      <c r="F316" s="10"/>
      <c r="P316" s="8">
        <f t="shared" si="4"/>
        <v>0</v>
      </c>
    </row>
    <row r="317" spans="1:16" customFormat="1" x14ac:dyDescent="0.35">
      <c r="A317" s="1">
        <v>313</v>
      </c>
      <c r="B317" s="2">
        <f>+Promesses!C316</f>
        <v>0</v>
      </c>
      <c r="C317" s="5" t="str">
        <f>+Promesses!D316</f>
        <v>90 26 44 72</v>
      </c>
      <c r="D317" s="10">
        <f>+Promesses!E316</f>
        <v>250000</v>
      </c>
      <c r="E317" s="10"/>
      <c r="F317" s="10"/>
      <c r="P317" s="8">
        <f t="shared" si="4"/>
        <v>0</v>
      </c>
    </row>
    <row r="318" spans="1:16" customFormat="1" x14ac:dyDescent="0.35">
      <c r="A318" s="1">
        <v>314</v>
      </c>
      <c r="B318" s="2" t="str">
        <f>+Promesses!C317</f>
        <v>AKAKPO Yaou Epiphane</v>
      </c>
      <c r="C318" s="5" t="str">
        <f>+Promesses!D317</f>
        <v>91 86 88 33</v>
      </c>
      <c r="D318" s="10">
        <f>+Promesses!E317</f>
        <v>502000</v>
      </c>
      <c r="E318" s="10"/>
      <c r="F318" s="10"/>
      <c r="G318" s="8">
        <v>2000</v>
      </c>
      <c r="P318" s="8">
        <f t="shared" si="4"/>
        <v>2000</v>
      </c>
    </row>
    <row r="319" spans="1:16" customFormat="1" ht="43.5" x14ac:dyDescent="0.35">
      <c r="A319" s="1">
        <v>315</v>
      </c>
      <c r="B319" s="2" t="str">
        <f>+Promesses!C318</f>
        <v>DOUTI Michel</v>
      </c>
      <c r="C319" s="5" t="str">
        <f>+Promesses!D318</f>
        <v>90 14 34 45 / 91 96 44 64</v>
      </c>
      <c r="D319" s="10">
        <f>+Promesses!E318</f>
        <v>500000</v>
      </c>
      <c r="E319" s="10"/>
      <c r="F319" s="10"/>
      <c r="G319" s="31">
        <v>100000</v>
      </c>
      <c r="H319" s="8">
        <v>100000</v>
      </c>
      <c r="I319" s="8">
        <v>100000</v>
      </c>
      <c r="P319" s="8">
        <f t="shared" si="4"/>
        <v>300000</v>
      </c>
    </row>
    <row r="320" spans="1:16" customFormat="1" x14ac:dyDescent="0.35">
      <c r="A320" s="1">
        <v>316</v>
      </c>
      <c r="B320" s="2" t="str">
        <f>+Promesses!C319</f>
        <v>AGBENOWOSSI Kouma</v>
      </c>
      <c r="C320" s="5" t="str">
        <f>+Promesses!D319</f>
        <v>92 60 36 20</v>
      </c>
      <c r="D320" s="10">
        <f>+Promesses!E319</f>
        <v>100000</v>
      </c>
      <c r="E320" s="10"/>
      <c r="F320" s="10"/>
      <c r="P320" s="8">
        <f t="shared" si="4"/>
        <v>0</v>
      </c>
    </row>
    <row r="321" spans="1:16" customFormat="1" x14ac:dyDescent="0.35">
      <c r="A321" s="1">
        <v>317</v>
      </c>
      <c r="B321" s="2" t="str">
        <f>+Promesses!C320</f>
        <v>AMEGNONKA Rose</v>
      </c>
      <c r="C321" s="5" t="str">
        <f>+Promesses!D320</f>
        <v>90 99 28 25</v>
      </c>
      <c r="D321" s="10">
        <f>+Promesses!E320</f>
        <v>60000</v>
      </c>
      <c r="E321" s="10"/>
      <c r="F321" s="10"/>
      <c r="P321" s="8">
        <f t="shared" si="4"/>
        <v>0</v>
      </c>
    </row>
    <row r="322" spans="1:16" customFormat="1" x14ac:dyDescent="0.35">
      <c r="A322" s="1">
        <v>318</v>
      </c>
      <c r="B322" s="2" t="str">
        <f>+Promesses!C321</f>
        <v>TEHARA Kouma</v>
      </c>
      <c r="C322" s="5" t="str">
        <f>+Promesses!D321</f>
        <v>99 47 68 35</v>
      </c>
      <c r="D322" s="10">
        <f>+Promesses!E321</f>
        <v>1000000</v>
      </c>
      <c r="E322" s="10"/>
      <c r="F322" s="10"/>
      <c r="P322" s="8">
        <f t="shared" si="4"/>
        <v>0</v>
      </c>
    </row>
    <row r="323" spans="1:16" customFormat="1" ht="43.5" x14ac:dyDescent="0.35">
      <c r="A323" s="1">
        <v>319</v>
      </c>
      <c r="B323" s="2" t="str">
        <f>+Promesses!C322</f>
        <v>Shadrac Nikabou NAKOUDJA</v>
      </c>
      <c r="C323" s="5" t="str">
        <f>+Promesses!D322</f>
        <v>91 35 24 61 / 98 44 15 32</v>
      </c>
      <c r="D323" s="10">
        <f>+Promesses!E322</f>
        <v>100000</v>
      </c>
      <c r="E323" s="10"/>
      <c r="F323" s="10"/>
      <c r="G323" s="8">
        <v>80000</v>
      </c>
      <c r="P323" s="8">
        <f t="shared" si="4"/>
        <v>80000</v>
      </c>
    </row>
    <row r="324" spans="1:16" customFormat="1" x14ac:dyDescent="0.35">
      <c r="A324" s="1">
        <v>320</v>
      </c>
      <c r="B324" s="2" t="str">
        <f>+Promesses!C323</f>
        <v>HOMEKOU Essé Abla épouse AYINON</v>
      </c>
      <c r="C324" s="5" t="str">
        <f>+Promesses!D323</f>
        <v>90 69 04 77</v>
      </c>
      <c r="D324" s="10">
        <f>+Promesses!E323</f>
        <v>100000</v>
      </c>
      <c r="E324" s="10"/>
      <c r="F324" s="10"/>
      <c r="P324" s="8">
        <f t="shared" si="4"/>
        <v>0</v>
      </c>
    </row>
    <row r="325" spans="1:16" customFormat="1" x14ac:dyDescent="0.35">
      <c r="A325" s="1">
        <v>321</v>
      </c>
      <c r="B325" s="2" t="str">
        <f>+Promesses!C324</f>
        <v>HOLLARD-MATHE Philippe</v>
      </c>
      <c r="C325" s="5" t="str">
        <f>+Promesses!D324</f>
        <v>91 53 64 87</v>
      </c>
      <c r="D325" s="10">
        <f>+Promesses!E324</f>
        <v>12000</v>
      </c>
      <c r="E325" s="10"/>
      <c r="F325" s="10"/>
      <c r="P325" s="8">
        <f t="shared" si="4"/>
        <v>0</v>
      </c>
    </row>
    <row r="326" spans="1:16" customFormat="1" x14ac:dyDescent="0.35">
      <c r="A326" s="1">
        <v>322</v>
      </c>
      <c r="B326" s="2" t="str">
        <f>+Promesses!C325</f>
        <v>BALENG Sandrine</v>
      </c>
      <c r="C326" s="5" t="str">
        <f>+Promesses!D325</f>
        <v>93 82 65 25</v>
      </c>
      <c r="D326" s="10">
        <f>+Promesses!E325</f>
        <v>500000</v>
      </c>
      <c r="E326" s="10"/>
      <c r="F326" s="10"/>
      <c r="P326" s="8">
        <f t="shared" ref="P326:P389" si="5">SUM(E326:O326)</f>
        <v>0</v>
      </c>
    </row>
    <row r="327" spans="1:16" customFormat="1" ht="43.5" x14ac:dyDescent="0.35">
      <c r="A327" s="1">
        <v>323</v>
      </c>
      <c r="B327" s="2" t="str">
        <f>+Promesses!C326</f>
        <v>GALLEY Amah Denise épouse HOLLARD</v>
      </c>
      <c r="C327" s="5" t="str">
        <f>+Promesses!D326</f>
        <v>90 96 44 88 / 98 27 18 00</v>
      </c>
      <c r="D327" s="10">
        <f>+Promesses!E326</f>
        <v>90000</v>
      </c>
      <c r="E327" s="10"/>
      <c r="F327" s="10"/>
      <c r="P327" s="8">
        <f t="shared" si="5"/>
        <v>0</v>
      </c>
    </row>
    <row r="328" spans="1:16" customFormat="1" x14ac:dyDescent="0.35">
      <c r="A328" s="1">
        <v>324</v>
      </c>
      <c r="B328" s="2" t="str">
        <f>+Promesses!C327</f>
        <v>ATITSO Daniel Yao</v>
      </c>
      <c r="C328" s="5" t="str">
        <f>+Promesses!D327</f>
        <v>98 79 21 41</v>
      </c>
      <c r="D328" s="10">
        <f>+Promesses!E327</f>
        <v>120000</v>
      </c>
      <c r="E328" s="10"/>
      <c r="F328" s="10"/>
      <c r="P328" s="8">
        <f t="shared" si="5"/>
        <v>0</v>
      </c>
    </row>
    <row r="329" spans="1:16" customFormat="1" x14ac:dyDescent="0.35">
      <c r="A329" s="1">
        <v>325</v>
      </c>
      <c r="B329" s="2" t="str">
        <f>+Promesses!C328</f>
        <v>KPEBOU A. Angèle</v>
      </c>
      <c r="C329" s="5" t="str">
        <f>+Promesses!D328</f>
        <v>91 48 88 94</v>
      </c>
      <c r="D329" s="10">
        <f>+Promesses!E328</f>
        <v>100000</v>
      </c>
      <c r="E329" s="10"/>
      <c r="F329" s="10"/>
      <c r="G329" s="8">
        <v>100000</v>
      </c>
      <c r="P329" s="8">
        <f t="shared" si="5"/>
        <v>100000</v>
      </c>
    </row>
    <row r="330" spans="1:16" customFormat="1" x14ac:dyDescent="0.35">
      <c r="A330" s="1">
        <v>326</v>
      </c>
      <c r="B330" s="2" t="str">
        <f>+Promesses!C329</f>
        <v>SANGBA MAGALIE</v>
      </c>
      <c r="C330" s="5" t="str">
        <f>+Promesses!D329</f>
        <v>91 19 19 85</v>
      </c>
      <c r="D330" s="10">
        <f>+Promesses!E329</f>
        <v>30000</v>
      </c>
      <c r="E330" s="10"/>
      <c r="F330" s="10"/>
      <c r="P330" s="8">
        <f t="shared" si="5"/>
        <v>0</v>
      </c>
    </row>
    <row r="331" spans="1:16" customFormat="1" x14ac:dyDescent="0.35">
      <c r="A331" s="1">
        <v>327</v>
      </c>
      <c r="B331" s="2" t="str">
        <f>+Promesses!C330</f>
        <v>EDOH A. Kafui</v>
      </c>
      <c r="C331" s="5" t="str">
        <f>+Promesses!D330</f>
        <v>90 03 64 55</v>
      </c>
      <c r="D331" s="10">
        <f>+Promesses!E330</f>
        <v>300000</v>
      </c>
      <c r="E331" s="10"/>
      <c r="F331" s="10"/>
      <c r="P331" s="8">
        <f t="shared" si="5"/>
        <v>0</v>
      </c>
    </row>
    <row r="332" spans="1:16" customFormat="1" x14ac:dyDescent="0.35">
      <c r="A332" s="1">
        <v>328</v>
      </c>
      <c r="B332" s="2" t="str">
        <f>+Promesses!C331</f>
        <v>Anonyme</v>
      </c>
      <c r="C332" s="5">
        <f>+Promesses!D331</f>
        <v>0</v>
      </c>
      <c r="D332" s="10">
        <f>+Promesses!E331</f>
        <v>35000</v>
      </c>
      <c r="E332" s="10"/>
      <c r="F332" s="10"/>
      <c r="G332">
        <v>35000</v>
      </c>
      <c r="P332" s="8">
        <f t="shared" si="5"/>
        <v>35000</v>
      </c>
    </row>
    <row r="333" spans="1:16" customFormat="1" ht="43.5" x14ac:dyDescent="0.35">
      <c r="A333" s="1">
        <v>329</v>
      </c>
      <c r="B333" s="2" t="str">
        <f>+Promesses!C332</f>
        <v>AHIEKPOR Françoise</v>
      </c>
      <c r="C333" s="5" t="str">
        <f>+Promesses!D332</f>
        <v>90 09 95 78 / 91 97 45 05</v>
      </c>
      <c r="D333" s="10">
        <f>+Promesses!E332</f>
        <v>100000</v>
      </c>
      <c r="E333" s="10"/>
      <c r="F333" s="10"/>
      <c r="G333" s="8">
        <v>10000</v>
      </c>
      <c r="P333" s="8">
        <f t="shared" si="5"/>
        <v>10000</v>
      </c>
    </row>
    <row r="334" spans="1:16" customFormat="1" x14ac:dyDescent="0.35">
      <c r="A334" s="1">
        <v>330</v>
      </c>
      <c r="B334" s="2" t="str">
        <f>+Promesses!C333</f>
        <v xml:space="preserve">HODIN </v>
      </c>
      <c r="C334" s="5" t="str">
        <f>+Promesses!D333</f>
        <v>90 79 95 39</v>
      </c>
      <c r="D334" s="10">
        <f>+Promesses!E333</f>
        <v>60000</v>
      </c>
      <c r="E334" s="10"/>
      <c r="F334" s="10"/>
      <c r="P334" s="8">
        <f t="shared" si="5"/>
        <v>0</v>
      </c>
    </row>
    <row r="335" spans="1:16" customFormat="1" x14ac:dyDescent="0.35">
      <c r="A335" s="1">
        <v>331</v>
      </c>
      <c r="B335" s="2" t="str">
        <f>+Promesses!C334</f>
        <v>MENSAH</v>
      </c>
      <c r="C335" s="5">
        <f>+Promesses!D334</f>
        <v>0</v>
      </c>
      <c r="D335" s="10">
        <f>+Promesses!E334</f>
        <v>100000</v>
      </c>
      <c r="E335" s="10"/>
      <c r="F335" s="10"/>
      <c r="G335" s="8">
        <v>50000</v>
      </c>
      <c r="H335" s="8">
        <v>50000</v>
      </c>
      <c r="P335" s="8">
        <f t="shared" si="5"/>
        <v>100000</v>
      </c>
    </row>
    <row r="336" spans="1:16" customFormat="1" x14ac:dyDescent="0.35">
      <c r="A336" s="1">
        <v>332</v>
      </c>
      <c r="B336" s="2" t="str">
        <f>+Promesses!C335</f>
        <v>BEWELI Tchatong</v>
      </c>
      <c r="C336" s="5" t="str">
        <f>+Promesses!D335</f>
        <v>90 10 49 66</v>
      </c>
      <c r="D336" s="10">
        <f>+Promesses!E335</f>
        <v>500000</v>
      </c>
      <c r="E336" s="10"/>
      <c r="F336" s="10"/>
      <c r="P336" s="8">
        <f t="shared" si="5"/>
        <v>0</v>
      </c>
    </row>
    <row r="337" spans="1:16" customFormat="1" x14ac:dyDescent="0.35">
      <c r="A337" s="1">
        <v>333</v>
      </c>
      <c r="B337" s="2" t="str">
        <f>+Promesses!C336</f>
        <v>HOPEH Kossiwa Akpéné Mercy</v>
      </c>
      <c r="C337" s="5" t="str">
        <f>+Promesses!D336</f>
        <v>90 47 88 28</v>
      </c>
      <c r="D337" s="10">
        <f>+Promesses!E336</f>
        <v>30000</v>
      </c>
      <c r="E337" s="10"/>
      <c r="F337" s="10"/>
      <c r="G337" s="8">
        <v>2500</v>
      </c>
      <c r="H337" s="8">
        <v>2500</v>
      </c>
      <c r="I337" s="8">
        <v>5000</v>
      </c>
      <c r="J337" s="8">
        <v>5000</v>
      </c>
      <c r="K337" s="8">
        <v>5000</v>
      </c>
      <c r="P337" s="8">
        <f t="shared" si="5"/>
        <v>20000</v>
      </c>
    </row>
    <row r="338" spans="1:16" customFormat="1" x14ac:dyDescent="0.35">
      <c r="A338" s="1">
        <v>334</v>
      </c>
      <c r="B338" s="2" t="str">
        <f>+Promesses!C337</f>
        <v>Mawuenam</v>
      </c>
      <c r="C338" s="5">
        <f>+Promesses!D337</f>
        <v>0</v>
      </c>
      <c r="D338" s="10">
        <f>+Promesses!E337</f>
        <v>0</v>
      </c>
      <c r="E338" s="10"/>
      <c r="F338" s="10"/>
      <c r="G338" s="8">
        <v>20000</v>
      </c>
      <c r="H338" s="8">
        <v>14500</v>
      </c>
      <c r="I338" s="8">
        <v>10000</v>
      </c>
      <c r="P338" s="8">
        <f t="shared" si="5"/>
        <v>44500</v>
      </c>
    </row>
    <row r="339" spans="1:16" customFormat="1" x14ac:dyDescent="0.35">
      <c r="A339" s="1">
        <v>335</v>
      </c>
      <c r="B339" s="2" t="str">
        <f>+Promesses!C338</f>
        <v>MAÏKA Estelle</v>
      </c>
      <c r="C339" s="5">
        <f>+Promesses!D338</f>
        <v>0</v>
      </c>
      <c r="D339" s="10">
        <f>+Promesses!E338</f>
        <v>12000</v>
      </c>
      <c r="E339" s="10"/>
      <c r="F339" s="10"/>
      <c r="P339" s="8">
        <f t="shared" si="5"/>
        <v>0</v>
      </c>
    </row>
    <row r="340" spans="1:16" customFormat="1" ht="43.5" x14ac:dyDescent="0.35">
      <c r="A340" s="1">
        <v>336</v>
      </c>
      <c r="B340" s="2" t="str">
        <f>+Promesses!C339</f>
        <v>DOGO Léontine</v>
      </c>
      <c r="C340" s="5" t="str">
        <f>+Promesses!D339</f>
        <v>90 16 10 53 / 99 10 05 73</v>
      </c>
      <c r="D340" s="10">
        <f>+Promesses!E339</f>
        <v>200000</v>
      </c>
      <c r="E340" s="10"/>
      <c r="F340" s="10"/>
      <c r="P340" s="8">
        <f t="shared" si="5"/>
        <v>0</v>
      </c>
    </row>
    <row r="341" spans="1:16" customFormat="1" ht="29" x14ac:dyDescent="0.35">
      <c r="A341" s="1">
        <v>337</v>
      </c>
      <c r="B341" s="2" t="str">
        <f>+Promesses!C340</f>
        <v>SODEA Binta</v>
      </c>
      <c r="C341" s="5" t="str">
        <f>+Promesses!D340</f>
        <v>00236 72 55 08 41</v>
      </c>
      <c r="D341" s="10">
        <f>+Promesses!E340</f>
        <v>30000</v>
      </c>
      <c r="E341" s="10"/>
      <c r="F341" s="10"/>
      <c r="P341" s="8">
        <f t="shared" si="5"/>
        <v>0</v>
      </c>
    </row>
    <row r="342" spans="1:16" customFormat="1" x14ac:dyDescent="0.35">
      <c r="A342" s="1">
        <v>338</v>
      </c>
      <c r="B342" s="2" t="str">
        <f>+Promesses!C341</f>
        <v>KPETO Zénabou</v>
      </c>
      <c r="C342" s="5" t="str">
        <f>+Promesses!D341</f>
        <v>90 09 70 88</v>
      </c>
      <c r="D342" s="10">
        <f>+Promesses!E341</f>
        <v>1000000</v>
      </c>
      <c r="E342" s="10"/>
      <c r="F342" s="10"/>
      <c r="G342" s="8">
        <v>75000</v>
      </c>
      <c r="H342" s="8">
        <v>20000</v>
      </c>
      <c r="I342" s="8">
        <v>40000</v>
      </c>
      <c r="J342" s="8">
        <v>200000</v>
      </c>
      <c r="P342" s="8">
        <f t="shared" si="5"/>
        <v>335000</v>
      </c>
    </row>
    <row r="343" spans="1:16" ht="43.5" x14ac:dyDescent="0.35">
      <c r="A343" s="4">
        <v>339</v>
      </c>
      <c r="B343" s="2" t="str">
        <f>+Promesses!C342</f>
        <v>LANTAME Kpante Barthélémy</v>
      </c>
      <c r="C343" s="5" t="str">
        <f>+Promesses!D342</f>
        <v>90 26 48 26 / 99 54 01 59</v>
      </c>
      <c r="D343" s="10">
        <f>+Promesses!E342</f>
        <v>60000</v>
      </c>
      <c r="E343" s="10"/>
      <c r="F343" s="10"/>
      <c r="G343" s="32">
        <v>10000</v>
      </c>
      <c r="H343" s="6">
        <v>5000</v>
      </c>
      <c r="P343" s="8">
        <f t="shared" si="5"/>
        <v>15000</v>
      </c>
    </row>
    <row r="344" spans="1:16" customFormat="1" ht="43.5" x14ac:dyDescent="0.35">
      <c r="A344" s="1">
        <v>340</v>
      </c>
      <c r="B344" s="2" t="str">
        <f>+Promesses!C343</f>
        <v>ABIASSI Etsrivi Fabrice</v>
      </c>
      <c r="C344" s="5" t="str">
        <f>+Promesses!D343</f>
        <v>90 01 76 07 / 99 08 28 23</v>
      </c>
      <c r="D344" s="10">
        <f>+Promesses!E343</f>
        <v>120000</v>
      </c>
      <c r="E344" s="10"/>
      <c r="F344" s="10"/>
      <c r="P344" s="8">
        <f t="shared" si="5"/>
        <v>0</v>
      </c>
    </row>
    <row r="345" spans="1:16" customFormat="1" ht="43.5" x14ac:dyDescent="0.35">
      <c r="A345" s="1">
        <v>341</v>
      </c>
      <c r="B345" s="2" t="str">
        <f>+Promesses!C344</f>
        <v>ABIASSI G. Paadib</v>
      </c>
      <c r="C345" s="5" t="str">
        <f>+Promesses!D344</f>
        <v>70 48 73 99 / 99 65 37 01</v>
      </c>
      <c r="D345" s="10">
        <f>+Promesses!E344</f>
        <v>250000</v>
      </c>
      <c r="E345" s="10"/>
      <c r="F345" s="10"/>
      <c r="P345" s="8">
        <f t="shared" si="5"/>
        <v>0</v>
      </c>
    </row>
    <row r="346" spans="1:16" customFormat="1" x14ac:dyDescent="0.35">
      <c r="A346" s="1">
        <v>342</v>
      </c>
      <c r="B346" s="2" t="str">
        <f>+Promesses!C345</f>
        <v>Anonyme</v>
      </c>
      <c r="C346" s="5" t="str">
        <f>+Promesses!D345</f>
        <v>91 69 69 42</v>
      </c>
      <c r="D346" s="10">
        <f>+Promesses!E345</f>
        <v>10000</v>
      </c>
      <c r="E346" s="10"/>
      <c r="F346" s="10"/>
      <c r="G346" s="8">
        <v>10000</v>
      </c>
      <c r="P346" s="8">
        <f t="shared" si="5"/>
        <v>10000</v>
      </c>
    </row>
    <row r="347" spans="1:16" customFormat="1" x14ac:dyDescent="0.35">
      <c r="A347" s="1">
        <v>343</v>
      </c>
      <c r="B347" s="2" t="str">
        <f>+Promesses!C346</f>
        <v>SOM Aurore</v>
      </c>
      <c r="C347" s="5" t="str">
        <f>+Promesses!D346</f>
        <v>90 89 10 01</v>
      </c>
      <c r="D347" s="10">
        <f>+Promesses!E346</f>
        <v>12000</v>
      </c>
      <c r="E347" s="10"/>
      <c r="F347" s="10"/>
      <c r="G347" s="8">
        <v>5000</v>
      </c>
      <c r="H347" s="8">
        <v>7000</v>
      </c>
      <c r="P347" s="8">
        <f t="shared" si="5"/>
        <v>12000</v>
      </c>
    </row>
    <row r="348" spans="1:16" customFormat="1" x14ac:dyDescent="0.35">
      <c r="A348" s="1">
        <v>344</v>
      </c>
      <c r="B348" s="2" t="str">
        <f>+Promesses!C347</f>
        <v>FLINDJA Rebecca</v>
      </c>
      <c r="C348" s="5" t="str">
        <f>+Promesses!D347</f>
        <v>90 95 55 49</v>
      </c>
      <c r="D348" s="10">
        <f>+Promesses!E347</f>
        <v>360000</v>
      </c>
      <c r="E348" s="10"/>
      <c r="F348" s="10"/>
      <c r="G348" s="8">
        <v>30000</v>
      </c>
      <c r="P348" s="8">
        <f t="shared" si="5"/>
        <v>30000</v>
      </c>
    </row>
    <row r="349" spans="1:16" customFormat="1" ht="43.5" x14ac:dyDescent="0.35">
      <c r="A349" s="1">
        <v>345</v>
      </c>
      <c r="B349" s="2" t="str">
        <f>+Promesses!C348</f>
        <v>KOLANI Bombela Marie-Thérèse</v>
      </c>
      <c r="C349" s="5" t="str">
        <f>+Promesses!D348</f>
        <v>90 02 96 08 / 98 87 57 70</v>
      </c>
      <c r="D349" s="10">
        <f>+Promesses!E348</f>
        <v>1000000</v>
      </c>
      <c r="E349" s="10"/>
      <c r="F349" s="10"/>
      <c r="G349" s="8">
        <v>30000</v>
      </c>
      <c r="P349" s="8">
        <f t="shared" si="5"/>
        <v>30000</v>
      </c>
    </row>
    <row r="350" spans="1:16" customFormat="1" x14ac:dyDescent="0.35">
      <c r="A350" s="1">
        <v>346</v>
      </c>
      <c r="B350" s="2" t="str">
        <f>+Promesses!C349</f>
        <v>AJAVON Théodora</v>
      </c>
      <c r="C350" s="5" t="str">
        <f>+Promesses!D349</f>
        <v>90 05 39 90</v>
      </c>
      <c r="D350" s="10">
        <f>+Promesses!E349</f>
        <v>50000</v>
      </c>
      <c r="E350" s="10"/>
      <c r="F350" s="10"/>
      <c r="G350" s="8">
        <v>50000</v>
      </c>
      <c r="P350" s="8">
        <f t="shared" si="5"/>
        <v>50000</v>
      </c>
    </row>
    <row r="351" spans="1:16" customFormat="1" x14ac:dyDescent="0.35">
      <c r="A351" s="1">
        <v>347</v>
      </c>
      <c r="B351" s="2" t="str">
        <f>+Promesses!C350</f>
        <v>OUATTARA Tabitha Evodie</v>
      </c>
      <c r="C351" s="5">
        <f>+Promesses!D350</f>
        <v>0</v>
      </c>
      <c r="D351" s="10">
        <f>+Promesses!E350</f>
        <v>100000</v>
      </c>
      <c r="E351" s="10"/>
      <c r="F351" s="10"/>
      <c r="P351" s="8">
        <f t="shared" si="5"/>
        <v>0</v>
      </c>
    </row>
    <row r="352" spans="1:16" customFormat="1" x14ac:dyDescent="0.35">
      <c r="A352" s="1">
        <v>348</v>
      </c>
      <c r="B352" s="2" t="str">
        <f>+Promesses!C351</f>
        <v>OTCHOTCHO K. Vinyo</v>
      </c>
      <c r="C352" s="5">
        <f>+Promesses!D351</f>
        <v>0</v>
      </c>
      <c r="D352" s="10">
        <f>+Promesses!E351</f>
        <v>100000</v>
      </c>
      <c r="E352" s="10"/>
      <c r="F352" s="10"/>
      <c r="P352" s="8">
        <f t="shared" si="5"/>
        <v>0</v>
      </c>
    </row>
    <row r="353" spans="1:16" customFormat="1" x14ac:dyDescent="0.35">
      <c r="A353" s="1">
        <v>349</v>
      </c>
      <c r="B353" s="2" t="str">
        <f>+Promesses!C352</f>
        <v>Anonyme</v>
      </c>
      <c r="C353" s="5">
        <f>+Promesses!D352</f>
        <v>0</v>
      </c>
      <c r="D353" s="10">
        <f>+Promesses!E352</f>
        <v>20000</v>
      </c>
      <c r="E353" s="10"/>
      <c r="F353" s="10"/>
      <c r="G353" s="8">
        <v>20000</v>
      </c>
      <c r="P353" s="8">
        <f t="shared" si="5"/>
        <v>20000</v>
      </c>
    </row>
    <row r="354" spans="1:16" customFormat="1" x14ac:dyDescent="0.35">
      <c r="A354" s="1">
        <v>350</v>
      </c>
      <c r="B354" s="2" t="str">
        <f>+Promesses!C353</f>
        <v>AHLIYA Elom</v>
      </c>
      <c r="C354" s="5">
        <f>+Promesses!D353</f>
        <v>0</v>
      </c>
      <c r="D354" s="10">
        <f>+Promesses!E353</f>
        <v>1000000</v>
      </c>
      <c r="E354" s="10"/>
      <c r="F354" s="10"/>
      <c r="P354" s="8">
        <f t="shared" si="5"/>
        <v>0</v>
      </c>
    </row>
    <row r="355" spans="1:16" customFormat="1" x14ac:dyDescent="0.35">
      <c r="A355" s="1">
        <v>351</v>
      </c>
      <c r="B355" s="2" t="str">
        <f>+Promesses!C354</f>
        <v>AGBODJAN Justine</v>
      </c>
      <c r="C355" s="5" t="str">
        <f>+Promesses!D354</f>
        <v>90 01 10 55</v>
      </c>
      <c r="D355" s="10">
        <f>+Promesses!E354</f>
        <v>12000</v>
      </c>
      <c r="E355" s="10"/>
      <c r="F355" s="10"/>
      <c r="G355" s="8">
        <v>30000</v>
      </c>
      <c r="P355" s="8">
        <f t="shared" si="5"/>
        <v>30000</v>
      </c>
    </row>
    <row r="356" spans="1:16" customFormat="1" x14ac:dyDescent="0.35">
      <c r="A356" s="1">
        <v>352</v>
      </c>
      <c r="B356" s="2" t="str">
        <f>+Promesses!C355</f>
        <v>Anonyme</v>
      </c>
      <c r="C356" s="5" t="str">
        <f>+Promesses!D355</f>
        <v>91 85 13 37</v>
      </c>
      <c r="D356" s="10">
        <f>+Promesses!E355</f>
        <v>200000</v>
      </c>
      <c r="E356" s="10"/>
      <c r="F356" s="10"/>
      <c r="P356" s="8">
        <f t="shared" si="5"/>
        <v>0</v>
      </c>
    </row>
    <row r="357" spans="1:16" customFormat="1" x14ac:dyDescent="0.35">
      <c r="A357" s="1">
        <v>353</v>
      </c>
      <c r="B357" s="2" t="str">
        <f>+Promesses!C356</f>
        <v>Anonyme</v>
      </c>
      <c r="C357" s="5">
        <f>+Promesses!D356</f>
        <v>0</v>
      </c>
      <c r="D357" s="10">
        <f>+Promesses!E356</f>
        <v>12000</v>
      </c>
      <c r="E357" s="10"/>
      <c r="F357" s="10"/>
      <c r="P357" s="8">
        <f t="shared" si="5"/>
        <v>0</v>
      </c>
    </row>
    <row r="358" spans="1:16" customFormat="1" x14ac:dyDescent="0.35">
      <c r="A358" s="1">
        <v>354</v>
      </c>
      <c r="B358" s="2" t="str">
        <f>+Promesses!C357</f>
        <v>AZIAGBE Mawussé</v>
      </c>
      <c r="C358" s="5">
        <f>+Promesses!D357</f>
        <v>0</v>
      </c>
      <c r="D358" s="10">
        <f>+Promesses!E357</f>
        <v>5000</v>
      </c>
      <c r="E358" s="10"/>
      <c r="F358" s="10"/>
      <c r="G358" s="8">
        <v>5000</v>
      </c>
      <c r="P358" s="8">
        <f t="shared" si="5"/>
        <v>5000</v>
      </c>
    </row>
    <row r="359" spans="1:16" customFormat="1" x14ac:dyDescent="0.35">
      <c r="A359" s="1">
        <v>355</v>
      </c>
      <c r="B359" s="2" t="str">
        <f>+Promesses!C358</f>
        <v>WOMITSO Mireille</v>
      </c>
      <c r="C359" s="5" t="str">
        <f>+Promesses!D358</f>
        <v>98 50 79 34</v>
      </c>
      <c r="D359" s="10">
        <f>+Promesses!E358</f>
        <v>30000</v>
      </c>
      <c r="E359" s="10"/>
      <c r="F359" s="10"/>
      <c r="G359">
        <v>2500</v>
      </c>
      <c r="P359" s="8">
        <f t="shared" si="5"/>
        <v>2500</v>
      </c>
    </row>
    <row r="360" spans="1:16" customFormat="1" x14ac:dyDescent="0.35">
      <c r="A360" s="1">
        <v>356</v>
      </c>
      <c r="B360" s="2" t="str">
        <f>+Promesses!C359</f>
        <v>Anonyme</v>
      </c>
      <c r="C360" s="5">
        <f>+Promesses!D359</f>
        <v>0</v>
      </c>
      <c r="D360" s="10">
        <f>+Promesses!E359</f>
        <v>8350</v>
      </c>
      <c r="E360" s="10"/>
      <c r="F360" s="10"/>
      <c r="G360">
        <v>8350</v>
      </c>
      <c r="P360" s="8">
        <f t="shared" si="5"/>
        <v>8350</v>
      </c>
    </row>
    <row r="361" spans="1:16" customFormat="1" x14ac:dyDescent="0.35">
      <c r="A361" s="1">
        <v>357</v>
      </c>
      <c r="B361" s="2" t="str">
        <f>+Promesses!C360</f>
        <v>Anonyme (Reçu via pateur Principal)</v>
      </c>
      <c r="C361" s="5">
        <f>+Promesses!D360</f>
        <v>0</v>
      </c>
      <c r="D361" s="10">
        <f>+Promesses!E360</f>
        <v>2000000</v>
      </c>
      <c r="E361" s="10"/>
      <c r="F361" s="10"/>
      <c r="G361" s="8">
        <v>2000000</v>
      </c>
      <c r="P361" s="8">
        <f t="shared" si="5"/>
        <v>2000000</v>
      </c>
    </row>
    <row r="362" spans="1:16" customFormat="1" x14ac:dyDescent="0.35">
      <c r="A362" s="1">
        <v>358</v>
      </c>
      <c r="B362" s="2" t="str">
        <f>+Promesses!C361</f>
        <v>TOSSAVI AGBOTRI Amivi Christine</v>
      </c>
      <c r="C362" s="5" t="str">
        <f>+Promesses!D361</f>
        <v>90 27 50 76</v>
      </c>
      <c r="D362" s="10">
        <f>+Promesses!E361</f>
        <v>500000</v>
      </c>
      <c r="E362" s="10"/>
      <c r="F362" s="10"/>
      <c r="G362" s="8">
        <v>250000</v>
      </c>
      <c r="H362" s="8">
        <v>50000</v>
      </c>
      <c r="I362" s="8">
        <v>50000</v>
      </c>
      <c r="J362" s="8">
        <v>100000</v>
      </c>
      <c r="K362" s="8">
        <v>500000</v>
      </c>
      <c r="P362" s="8">
        <f t="shared" si="5"/>
        <v>950000</v>
      </c>
    </row>
    <row r="363" spans="1:16" customFormat="1" ht="43.5" x14ac:dyDescent="0.35">
      <c r="A363" s="1">
        <v>359</v>
      </c>
      <c r="B363" s="2" t="str">
        <f>+Promesses!C362</f>
        <v>KOUNETSRON Charlotte &amp; Sheppy</v>
      </c>
      <c r="C363" s="5" t="str">
        <f>+Promesses!D362</f>
        <v>90 14 62 64 / 92 87 87 88</v>
      </c>
      <c r="D363" s="10">
        <f>+Promesses!E362</f>
        <v>5000000</v>
      </c>
      <c r="E363" s="10"/>
      <c r="F363" s="10"/>
      <c r="G363" s="31">
        <v>500000</v>
      </c>
      <c r="P363" s="8">
        <f t="shared" si="5"/>
        <v>500000</v>
      </c>
    </row>
    <row r="364" spans="1:16" customFormat="1" ht="43.5" x14ac:dyDescent="0.35">
      <c r="A364" s="1">
        <v>360</v>
      </c>
      <c r="B364" s="2" t="str">
        <f>+Promesses!C363</f>
        <v>FLINDJA Douti &amp; Rebecca</v>
      </c>
      <c r="C364" s="5" t="str">
        <f>+Promesses!D363</f>
        <v>90 13 07 75 / 90 95 55 49</v>
      </c>
      <c r="D364" s="10">
        <f>+Promesses!E363</f>
        <v>10000000</v>
      </c>
      <c r="E364" s="10"/>
      <c r="F364" s="10"/>
      <c r="G364" s="8">
        <v>1000000</v>
      </c>
      <c r="H364" s="8">
        <v>1000000</v>
      </c>
      <c r="P364" s="8">
        <f t="shared" si="5"/>
        <v>2000000</v>
      </c>
    </row>
    <row r="365" spans="1:16" customFormat="1" x14ac:dyDescent="0.35">
      <c r="A365" s="1">
        <v>361</v>
      </c>
      <c r="B365" s="2" t="str">
        <f>+Promesses!C364</f>
        <v>PEKLE Méléani épouse ADOTE</v>
      </c>
      <c r="C365" s="5" t="str">
        <f>+Promesses!D364</f>
        <v>90 02 60 33</v>
      </c>
      <c r="D365" s="10">
        <f>+Promesses!E364</f>
        <v>5000000</v>
      </c>
      <c r="E365" s="10"/>
      <c r="F365" s="10"/>
      <c r="P365" s="8">
        <f t="shared" si="5"/>
        <v>0</v>
      </c>
    </row>
    <row r="366" spans="1:16" customFormat="1" x14ac:dyDescent="0.35">
      <c r="A366" s="1">
        <v>362</v>
      </c>
      <c r="B366" s="2" t="str">
        <f>+Promesses!C365</f>
        <v>ADOTE Codjo N. Alex</v>
      </c>
      <c r="C366" s="5" t="str">
        <f>+Promesses!D365</f>
        <v>90 04 05 76</v>
      </c>
      <c r="D366" s="10">
        <f>+Promesses!E365</f>
        <v>30000000</v>
      </c>
      <c r="E366" s="10"/>
      <c r="F366" s="10"/>
      <c r="P366" s="8">
        <f t="shared" si="5"/>
        <v>0</v>
      </c>
    </row>
    <row r="367" spans="1:16" customFormat="1" x14ac:dyDescent="0.35">
      <c r="A367" s="1">
        <v>363</v>
      </c>
      <c r="B367" s="2" t="str">
        <f>+Promesses!C366</f>
        <v>DJAKONI Sampogli Léo</v>
      </c>
      <c r="C367" s="5" t="str">
        <f>+Promesses!D366</f>
        <v>90 90 71 31</v>
      </c>
      <c r="D367" s="10">
        <f>+Promesses!E366</f>
        <v>500000</v>
      </c>
      <c r="E367" s="10"/>
      <c r="F367" s="10"/>
      <c r="P367" s="8">
        <f t="shared" si="5"/>
        <v>0</v>
      </c>
    </row>
    <row r="368" spans="1:16" customFormat="1" x14ac:dyDescent="0.35">
      <c r="A368" s="1">
        <v>364</v>
      </c>
      <c r="B368" s="2" t="str">
        <f>+Promesses!C367</f>
        <v>BAKOLA Lucie</v>
      </c>
      <c r="C368" s="5" t="str">
        <f>+Promesses!D367</f>
        <v>90 10 49 75</v>
      </c>
      <c r="D368" s="10">
        <f>+Promesses!E367</f>
        <v>10000</v>
      </c>
      <c r="E368" s="10"/>
      <c r="F368" s="10"/>
      <c r="P368" s="8">
        <f t="shared" si="5"/>
        <v>0</v>
      </c>
    </row>
    <row r="369" spans="1:16" customFormat="1" ht="43.5" x14ac:dyDescent="0.35">
      <c r="A369" s="1">
        <v>365</v>
      </c>
      <c r="B369" s="2" t="str">
        <f>+Promesses!C368</f>
        <v>GBOLOGAN Ama Akofa Pierrette</v>
      </c>
      <c r="C369" s="5" t="str">
        <f>+Promesses!D368</f>
        <v>90 88 73 25 / 97 58 49 54</v>
      </c>
      <c r="D369" s="10">
        <f>+Promesses!E368</f>
        <v>500000</v>
      </c>
      <c r="E369" s="10"/>
      <c r="F369" s="10"/>
      <c r="P369" s="8">
        <f t="shared" si="5"/>
        <v>0</v>
      </c>
    </row>
    <row r="370" spans="1:16" customFormat="1" ht="43.5" x14ac:dyDescent="0.35">
      <c r="A370" s="1">
        <v>366</v>
      </c>
      <c r="B370" s="2" t="str">
        <f>+Promesses!C369</f>
        <v>ANIKELLA Naa épouse GERALDO</v>
      </c>
      <c r="C370" s="5" t="str">
        <f>+Promesses!D369</f>
        <v>90 97 68 04 / 97 77 33 49</v>
      </c>
      <c r="D370" s="10">
        <f>+Promesses!E369</f>
        <v>500000</v>
      </c>
      <c r="E370" s="10"/>
      <c r="F370" s="10"/>
      <c r="P370" s="8">
        <f t="shared" si="5"/>
        <v>0</v>
      </c>
    </row>
    <row r="371" spans="1:16" customFormat="1" ht="43.5" x14ac:dyDescent="0.35">
      <c r="A371" s="1">
        <v>367</v>
      </c>
      <c r="B371" s="2" t="str">
        <f>+Promesses!C370</f>
        <v>GERALDO Chaffiou</v>
      </c>
      <c r="C371" s="5" t="str">
        <f>+Promesses!D370</f>
        <v>90 18 54 12 / 98 17 47 79</v>
      </c>
      <c r="D371" s="10">
        <f>+Promesses!E370</f>
        <v>1000000</v>
      </c>
      <c r="E371" s="10"/>
      <c r="F371" s="10"/>
      <c r="P371" s="8">
        <f t="shared" si="5"/>
        <v>0</v>
      </c>
    </row>
    <row r="372" spans="1:16" customFormat="1" x14ac:dyDescent="0.35">
      <c r="A372" s="1">
        <v>368</v>
      </c>
      <c r="B372" s="2" t="str">
        <f>+Promesses!C371</f>
        <v>TOUGNON K. Amewou</v>
      </c>
      <c r="C372" s="5" t="str">
        <f>+Promesses!D371</f>
        <v>91 74 69 52</v>
      </c>
      <c r="D372" s="10">
        <f>+Promesses!E371</f>
        <v>500000</v>
      </c>
      <c r="E372" s="10"/>
      <c r="F372" s="10"/>
      <c r="P372" s="8">
        <f t="shared" si="5"/>
        <v>0</v>
      </c>
    </row>
    <row r="373" spans="1:16" customFormat="1" x14ac:dyDescent="0.35">
      <c r="A373" s="1">
        <v>369</v>
      </c>
      <c r="B373" s="2" t="str">
        <f>+Promesses!C372</f>
        <v>MAWOUNA Yaovi Edem</v>
      </c>
      <c r="C373" s="5" t="str">
        <f>+Promesses!D372</f>
        <v>90 83 55 41</v>
      </c>
      <c r="D373" s="10">
        <f>+Promesses!E372</f>
        <v>1000000</v>
      </c>
      <c r="E373" s="10"/>
      <c r="F373" s="10"/>
      <c r="P373" s="8">
        <f t="shared" si="5"/>
        <v>0</v>
      </c>
    </row>
    <row r="374" spans="1:16" customFormat="1" x14ac:dyDescent="0.35">
      <c r="A374" s="1">
        <v>370</v>
      </c>
      <c r="B374" s="2" t="str">
        <f>+Promesses!C373</f>
        <v>TAWELESSI Assima</v>
      </c>
      <c r="C374" s="5" t="str">
        <f>+Promesses!D373</f>
        <v>90 36 26 08</v>
      </c>
      <c r="D374" s="10">
        <f>+Promesses!E373</f>
        <v>50000</v>
      </c>
      <c r="E374" s="10"/>
      <c r="F374" s="10"/>
      <c r="P374" s="8">
        <f t="shared" si="5"/>
        <v>0</v>
      </c>
    </row>
    <row r="375" spans="1:16" customFormat="1" ht="43.5" x14ac:dyDescent="0.35">
      <c r="A375" s="1">
        <v>371</v>
      </c>
      <c r="B375" s="2" t="str">
        <f>+Promesses!C374</f>
        <v>AZIADAPOU Ayité Bénoit</v>
      </c>
      <c r="C375" s="5" t="str">
        <f>+Promesses!D374</f>
        <v>92 46 94 31 / 99 92 92 04</v>
      </c>
      <c r="D375" s="10">
        <f>+Promesses!E374</f>
        <v>1000000</v>
      </c>
      <c r="E375" s="10"/>
      <c r="F375" s="10"/>
      <c r="P375" s="8">
        <f t="shared" si="5"/>
        <v>0</v>
      </c>
    </row>
    <row r="376" spans="1:16" customFormat="1" ht="43.5" x14ac:dyDescent="0.35">
      <c r="A376" s="1">
        <v>372</v>
      </c>
      <c r="B376" s="2" t="str">
        <f>+Promesses!C375</f>
        <v>REOULEMBAYE DJIM Hervey</v>
      </c>
      <c r="C376" s="5" t="str">
        <f>+Promesses!D375</f>
        <v>70 34 34 99 / +235 66 18 47 96</v>
      </c>
      <c r="D376" s="10">
        <f>+Promesses!E375</f>
        <v>500000</v>
      </c>
      <c r="E376" s="10"/>
      <c r="F376" s="10"/>
      <c r="P376" s="8">
        <f t="shared" si="5"/>
        <v>0</v>
      </c>
    </row>
    <row r="377" spans="1:16" customFormat="1" x14ac:dyDescent="0.35">
      <c r="A377" s="1">
        <v>373</v>
      </c>
      <c r="B377" s="2" t="str">
        <f>+Promesses!C376</f>
        <v>AWATE Epouse TCHINDOU Charlotte</v>
      </c>
      <c r="C377" s="5" t="str">
        <f>+Promesses!D376</f>
        <v>92 54 44 17</v>
      </c>
      <c r="D377" s="10">
        <f>+Promesses!E376</f>
        <v>3000000</v>
      </c>
      <c r="E377" s="10"/>
      <c r="F377" s="10"/>
      <c r="G377" s="8">
        <v>500000</v>
      </c>
      <c r="P377" s="8">
        <f t="shared" si="5"/>
        <v>500000</v>
      </c>
    </row>
    <row r="378" spans="1:16" customFormat="1" x14ac:dyDescent="0.35">
      <c r="A378" s="1">
        <v>374</v>
      </c>
      <c r="B378" s="2" t="str">
        <f>+Promesses!C377</f>
        <v>AFANVI Vénunyé Yedidya</v>
      </c>
      <c r="C378" s="5" t="str">
        <f>+Promesses!D377</f>
        <v>93 71 86 78</v>
      </c>
      <c r="D378" s="10">
        <f>+Promesses!E377</f>
        <v>50000</v>
      </c>
      <c r="E378" s="10"/>
      <c r="F378" s="10"/>
      <c r="P378" s="8">
        <f t="shared" si="5"/>
        <v>0</v>
      </c>
    </row>
    <row r="379" spans="1:16" customFormat="1" ht="43.5" x14ac:dyDescent="0.35">
      <c r="A379" s="1">
        <v>375</v>
      </c>
      <c r="B379" s="2" t="str">
        <f>+Promesses!C378</f>
        <v>GOUNGONE Gobinongue Pierre</v>
      </c>
      <c r="C379" s="5" t="str">
        <f>+Promesses!D378</f>
        <v>96 53 86 70 / 70 34 62 12</v>
      </c>
      <c r="D379" s="10">
        <f>+Promesses!E378</f>
        <v>500000</v>
      </c>
      <c r="E379" s="10"/>
      <c r="F379" s="10"/>
      <c r="P379" s="8">
        <f t="shared" si="5"/>
        <v>0</v>
      </c>
    </row>
    <row r="380" spans="1:16" customFormat="1" x14ac:dyDescent="0.35">
      <c r="A380" s="1">
        <v>376</v>
      </c>
      <c r="B380" s="2" t="str">
        <f>+Promesses!C379</f>
        <v>YEVO Yawo</v>
      </c>
      <c r="C380" s="5" t="str">
        <f>+Promesses!D379</f>
        <v>92 08 13 43</v>
      </c>
      <c r="D380" s="10">
        <f>+Promesses!E379</f>
        <v>500000</v>
      </c>
      <c r="E380" s="10"/>
      <c r="F380" s="10"/>
      <c r="G380" s="8">
        <v>10000</v>
      </c>
      <c r="P380" s="8">
        <f t="shared" si="5"/>
        <v>10000</v>
      </c>
    </row>
    <row r="381" spans="1:16" customFormat="1" x14ac:dyDescent="0.35">
      <c r="A381" s="1">
        <v>377</v>
      </c>
      <c r="B381" s="2" t="str">
        <f>+Promesses!C380</f>
        <v>SENYEDJI épouse ABOU Akouvi Odile</v>
      </c>
      <c r="C381" s="5" t="str">
        <f>+Promesses!D380</f>
        <v>92 12 63 49</v>
      </c>
      <c r="D381" s="10">
        <f>+Promesses!E380</f>
        <v>200000</v>
      </c>
      <c r="E381" s="10"/>
      <c r="F381" s="10"/>
      <c r="P381" s="8">
        <f t="shared" si="5"/>
        <v>0</v>
      </c>
    </row>
    <row r="382" spans="1:16" customFormat="1" x14ac:dyDescent="0.35">
      <c r="A382" s="1">
        <v>378</v>
      </c>
      <c r="B382" s="2" t="str">
        <f>+Promesses!C381</f>
        <v>HALEDJADEOU Essoham</v>
      </c>
      <c r="C382" s="5" t="str">
        <f>+Promesses!D381</f>
        <v>90 46 19 57</v>
      </c>
      <c r="D382" s="10">
        <f>+Promesses!E381</f>
        <v>2000</v>
      </c>
      <c r="E382" s="10"/>
      <c r="F382" s="10"/>
      <c r="P382" s="8">
        <f t="shared" si="5"/>
        <v>0</v>
      </c>
    </row>
    <row r="383" spans="1:16" customFormat="1" x14ac:dyDescent="0.35">
      <c r="A383" s="1">
        <v>379</v>
      </c>
      <c r="B383" s="2" t="str">
        <f>+Promesses!C382</f>
        <v xml:space="preserve">KOFFI Kokoè </v>
      </c>
      <c r="C383" s="5" t="str">
        <f>+Promesses!D382</f>
        <v>91 69 69 42</v>
      </c>
      <c r="D383" s="10">
        <f>+Promesses!E382</f>
        <v>1000000</v>
      </c>
      <c r="E383" s="10"/>
      <c r="F383" s="10"/>
      <c r="G383" s="31">
        <v>50000</v>
      </c>
      <c r="P383" s="8">
        <f t="shared" si="5"/>
        <v>50000</v>
      </c>
    </row>
    <row r="384" spans="1:16" customFormat="1" x14ac:dyDescent="0.35">
      <c r="A384" s="1">
        <v>380</v>
      </c>
      <c r="B384" s="2" t="str">
        <f>+Promesses!C383</f>
        <v>SEWAH épouse AKPANDJA Adjovi</v>
      </c>
      <c r="C384" s="5" t="str">
        <f>+Promesses!D383</f>
        <v>90 69 95 62</v>
      </c>
      <c r="D384" s="10">
        <f>+Promesses!E383</f>
        <v>1000000</v>
      </c>
      <c r="E384" s="10"/>
      <c r="F384" s="10"/>
      <c r="P384" s="8">
        <f t="shared" si="5"/>
        <v>0</v>
      </c>
    </row>
    <row r="385" spans="1:16" customFormat="1" x14ac:dyDescent="0.35">
      <c r="A385" s="1">
        <v>381</v>
      </c>
      <c r="B385" s="2" t="str">
        <f>+Promesses!C384</f>
        <v>GBEBLEWOO Suzanne</v>
      </c>
      <c r="C385" s="5" t="str">
        <f>+Promesses!D384</f>
        <v>91 30 30 07</v>
      </c>
      <c r="D385" s="10">
        <f>+Promesses!E384</f>
        <v>3000000</v>
      </c>
      <c r="E385" s="10"/>
      <c r="F385" s="10"/>
      <c r="P385" s="8">
        <f t="shared" si="5"/>
        <v>0</v>
      </c>
    </row>
    <row r="386" spans="1:16" customFormat="1" x14ac:dyDescent="0.35">
      <c r="A386" s="1">
        <v>382</v>
      </c>
      <c r="B386" s="2" t="str">
        <f>+Promesses!C385</f>
        <v>CHIDORO Mirindi Jacques</v>
      </c>
      <c r="C386" s="5" t="str">
        <f>+Promesses!D385</f>
        <v>79 79 15 72</v>
      </c>
      <c r="D386" s="10">
        <f>+Promesses!E385</f>
        <v>200000</v>
      </c>
      <c r="E386" s="10"/>
      <c r="F386" s="10"/>
      <c r="P386" s="8">
        <f t="shared" si="5"/>
        <v>0</v>
      </c>
    </row>
    <row r="387" spans="1:16" customFormat="1" x14ac:dyDescent="0.35">
      <c r="A387" s="1">
        <v>383</v>
      </c>
      <c r="B387" s="2" t="str">
        <f>+Promesses!C386</f>
        <v>TCHEINTI Fousseni</v>
      </c>
      <c r="C387" s="5" t="str">
        <f>+Promesses!D386</f>
        <v>91 61 71 63</v>
      </c>
      <c r="D387" s="10">
        <f>+Promesses!E386</f>
        <v>500000</v>
      </c>
      <c r="E387" s="10"/>
      <c r="F387" s="10"/>
      <c r="P387" s="8">
        <f t="shared" si="5"/>
        <v>0</v>
      </c>
    </row>
    <row r="388" spans="1:16" customFormat="1" x14ac:dyDescent="0.35">
      <c r="A388" s="1">
        <v>384</v>
      </c>
      <c r="B388" s="2" t="str">
        <f>+Promesses!C387</f>
        <v>AGBOKOU Jean-Claude</v>
      </c>
      <c r="C388" s="5" t="str">
        <f>+Promesses!D387</f>
        <v>90 03 16 26</v>
      </c>
      <c r="D388" s="10">
        <f>+Promesses!E387</f>
        <v>1000000</v>
      </c>
      <c r="E388" s="10"/>
      <c r="F388" s="10"/>
      <c r="P388" s="8">
        <f t="shared" si="5"/>
        <v>0</v>
      </c>
    </row>
    <row r="389" spans="1:16" customFormat="1" ht="43.5" x14ac:dyDescent="0.35">
      <c r="A389" s="1">
        <v>385</v>
      </c>
      <c r="B389" s="2" t="str">
        <f>+Promesses!C388</f>
        <v>LAÏSON Ekué Mawulé</v>
      </c>
      <c r="C389" s="5" t="str">
        <f>+Promesses!D388</f>
        <v>93 23 11 97 / 96 14 85 85</v>
      </c>
      <c r="D389" s="10">
        <f>+Promesses!E388</f>
        <v>5000000</v>
      </c>
      <c r="E389" s="10"/>
      <c r="F389" s="10"/>
      <c r="P389" s="8">
        <f t="shared" si="5"/>
        <v>0</v>
      </c>
    </row>
    <row r="390" spans="1:16" customFormat="1" ht="43.5" x14ac:dyDescent="0.35">
      <c r="A390" s="1">
        <v>386</v>
      </c>
      <c r="B390" s="2" t="str">
        <f>+Promesses!C389</f>
        <v>NANAN Nouitié Eugénie</v>
      </c>
      <c r="C390" s="5" t="str">
        <f>+Promesses!D389</f>
        <v>92 59 95 16 / 99 50 51 01</v>
      </c>
      <c r="D390" s="10">
        <f>+Promesses!E389</f>
        <v>500000</v>
      </c>
      <c r="E390" s="10"/>
      <c r="F390" s="10"/>
      <c r="P390" s="8">
        <f t="shared" ref="P390:P453" si="6">SUM(E390:O390)</f>
        <v>0</v>
      </c>
    </row>
    <row r="391" spans="1:16" customFormat="1" x14ac:dyDescent="0.35">
      <c r="A391" s="1">
        <v>387</v>
      </c>
      <c r="B391" s="2" t="str">
        <f>+Promesses!C390</f>
        <v>BEWELI Tchaa Tchatong</v>
      </c>
      <c r="C391" s="5" t="str">
        <f>+Promesses!D390</f>
        <v>92 35 08 18</v>
      </c>
      <c r="D391" s="10">
        <f>+Promesses!E390</f>
        <v>500000</v>
      </c>
      <c r="E391" s="10"/>
      <c r="F391" s="10"/>
      <c r="P391" s="8">
        <f t="shared" si="6"/>
        <v>0</v>
      </c>
    </row>
    <row r="392" spans="1:16" customFormat="1" ht="43.5" x14ac:dyDescent="0.35">
      <c r="A392" s="1">
        <v>388</v>
      </c>
      <c r="B392" s="2" t="str">
        <f>+Promesses!C391</f>
        <v>SOM Antoine, Aurore &amp; leurs enfants</v>
      </c>
      <c r="C392" s="5" t="str">
        <f>+Promesses!D391</f>
        <v>90 23 11 64 / 90 89 10 01</v>
      </c>
      <c r="D392" s="10">
        <f>+Promesses!E391</f>
        <v>2000000</v>
      </c>
      <c r="E392" s="10"/>
      <c r="F392" s="10"/>
      <c r="G392" s="8">
        <v>300000</v>
      </c>
      <c r="H392" s="8">
        <v>100000</v>
      </c>
      <c r="P392" s="8">
        <f t="shared" si="6"/>
        <v>400000</v>
      </c>
    </row>
    <row r="393" spans="1:16" customFormat="1" x14ac:dyDescent="0.35">
      <c r="A393" s="1">
        <v>389</v>
      </c>
      <c r="B393" s="2" t="str">
        <f>+Promesses!C392</f>
        <v>AGNIGBANKOU Adjo Egnonam</v>
      </c>
      <c r="C393" s="5" t="str">
        <f>+Promesses!D392</f>
        <v>93 26 46 55</v>
      </c>
      <c r="D393" s="10">
        <f>+Promesses!E392</f>
        <v>500000</v>
      </c>
      <c r="E393" s="10"/>
      <c r="F393" s="10"/>
      <c r="G393" s="8">
        <v>30000</v>
      </c>
      <c r="P393" s="8">
        <f t="shared" si="6"/>
        <v>30000</v>
      </c>
    </row>
    <row r="394" spans="1:16" customFormat="1" ht="58" x14ac:dyDescent="0.35">
      <c r="A394" s="1">
        <v>390</v>
      </c>
      <c r="B394" s="2" t="str">
        <f>+Promesses!C393</f>
        <v>OMARI HYUMA Michel</v>
      </c>
      <c r="C394" s="5" t="str">
        <f>+Promesses!D393</f>
        <v>00243 81 36 35 782 / 00228 93 34 17 99</v>
      </c>
      <c r="D394" s="10">
        <f>+Promesses!E393</f>
        <v>50000</v>
      </c>
      <c r="E394" s="10">
        <v>55000</v>
      </c>
      <c r="F394" s="10"/>
      <c r="P394" s="8">
        <f t="shared" si="6"/>
        <v>55000</v>
      </c>
    </row>
    <row r="395" spans="1:16" customFormat="1" ht="43.5" x14ac:dyDescent="0.35">
      <c r="A395" s="1">
        <v>391</v>
      </c>
      <c r="B395" s="2" t="str">
        <f>+Promesses!C394</f>
        <v>TEBIE Modestine</v>
      </c>
      <c r="C395" s="5" t="str">
        <f>+Promesses!D394</f>
        <v>92 63 83 14 / 97 83 55 43</v>
      </c>
      <c r="D395" s="10">
        <f>+Promesses!E394</f>
        <v>1000</v>
      </c>
      <c r="E395" s="10"/>
      <c r="F395" s="10"/>
      <c r="G395" s="8">
        <v>1000</v>
      </c>
      <c r="P395" s="8">
        <f t="shared" si="6"/>
        <v>1000</v>
      </c>
    </row>
    <row r="396" spans="1:16" ht="58" x14ac:dyDescent="0.35">
      <c r="A396" s="4">
        <v>392</v>
      </c>
      <c r="B396" s="2" t="str">
        <f>+Promesses!C395</f>
        <v>LAOTO LOFO Raphaël</v>
      </c>
      <c r="C396" s="5" t="str">
        <f>+Promesses!D395</f>
        <v>00243 82 573 89 69 / 00228 93 25 68 25</v>
      </c>
      <c r="D396" s="10">
        <f>+Promesses!E395</f>
        <v>1000000</v>
      </c>
      <c r="E396" s="10">
        <v>50000</v>
      </c>
      <c r="F396" s="10">
        <v>20000</v>
      </c>
      <c r="G396" s="6"/>
      <c r="P396" s="8">
        <f t="shared" si="6"/>
        <v>70000</v>
      </c>
    </row>
    <row r="397" spans="1:16" customFormat="1" ht="43.5" x14ac:dyDescent="0.35">
      <c r="A397" s="1">
        <v>393</v>
      </c>
      <c r="B397" s="2" t="str">
        <f>+Promesses!C396</f>
        <v>KPETO Koundé</v>
      </c>
      <c r="C397" s="5" t="str">
        <f>+Promesses!D396</f>
        <v>90 01 11 19 / 99 08 74 48</v>
      </c>
      <c r="D397" s="10">
        <f>+Promesses!E396</f>
        <v>10000000</v>
      </c>
      <c r="E397" s="10"/>
      <c r="F397" s="10"/>
      <c r="G397" s="8">
        <v>500000</v>
      </c>
      <c r="H397" s="8">
        <v>250000</v>
      </c>
      <c r="I397" s="8">
        <v>1000000</v>
      </c>
      <c r="P397" s="8">
        <f t="shared" si="6"/>
        <v>1750000</v>
      </c>
    </row>
    <row r="398" spans="1:16" customFormat="1" ht="43.5" x14ac:dyDescent="0.35">
      <c r="A398" s="1">
        <v>394</v>
      </c>
      <c r="B398" s="2" t="str">
        <f>+Promesses!C397</f>
        <v>AMENOUSSI Ablam Jules</v>
      </c>
      <c r="C398" s="5" t="str">
        <f>+Promesses!D397</f>
        <v>93 25 62 62 / 96 29 69 09</v>
      </c>
      <c r="D398" s="10">
        <f>+Promesses!E397</f>
        <v>500000</v>
      </c>
      <c r="E398" s="10"/>
      <c r="F398" s="10"/>
      <c r="P398" s="8">
        <f t="shared" si="6"/>
        <v>0</v>
      </c>
    </row>
    <row r="399" spans="1:16" customFormat="1" x14ac:dyDescent="0.35">
      <c r="A399" s="1">
        <v>395</v>
      </c>
      <c r="B399" s="2" t="str">
        <f>+Promesses!C398</f>
        <v>KLOUTSE Kokou Achille</v>
      </c>
      <c r="C399" s="5" t="str">
        <f>+Promesses!D398</f>
        <v>91 20 43 73</v>
      </c>
      <c r="D399" s="10">
        <f>+Promesses!E398</f>
        <v>500000</v>
      </c>
      <c r="E399" s="10"/>
      <c r="F399" s="10"/>
      <c r="P399" s="8">
        <f t="shared" si="6"/>
        <v>0</v>
      </c>
    </row>
    <row r="400" spans="1:16" customFormat="1" x14ac:dyDescent="0.35">
      <c r="A400" s="1">
        <v>396</v>
      </c>
      <c r="B400" s="2" t="str">
        <f>+Promesses!C399</f>
        <v>BENAO-TIMBAYE Kessao</v>
      </c>
      <c r="C400" s="5" t="str">
        <f>+Promesses!D399</f>
        <v>90 08 08 13</v>
      </c>
      <c r="D400" s="10">
        <f>+Promesses!E399</f>
        <v>1000000</v>
      </c>
      <c r="E400" s="10"/>
      <c r="F400" s="10"/>
      <c r="P400" s="8">
        <f t="shared" si="6"/>
        <v>0</v>
      </c>
    </row>
    <row r="401" spans="1:16" customFormat="1" ht="43.5" x14ac:dyDescent="0.35">
      <c r="A401" s="1">
        <v>397</v>
      </c>
      <c r="B401" s="2" t="str">
        <f>+Promesses!C400</f>
        <v>GBEBEY Komla Mawussi</v>
      </c>
      <c r="C401" s="5" t="str">
        <f>+Promesses!D400</f>
        <v>92 38 75 90 / 99 95 85 60</v>
      </c>
      <c r="D401" s="10">
        <f>+Promesses!E400</f>
        <v>50000</v>
      </c>
      <c r="E401" s="10"/>
      <c r="F401" s="10"/>
      <c r="P401" s="8">
        <f t="shared" si="6"/>
        <v>0</v>
      </c>
    </row>
    <row r="402" spans="1:16" customFormat="1" ht="43.5" x14ac:dyDescent="0.35">
      <c r="A402" s="1">
        <v>398</v>
      </c>
      <c r="B402" s="2" t="str">
        <f>+Promesses!C401</f>
        <v>NAGBE Kodjovi &amp; Christine</v>
      </c>
      <c r="C402" s="5" t="str">
        <f>+Promesses!D401</f>
        <v>92 59 23 24 / 91 50 16 83</v>
      </c>
      <c r="D402" s="10">
        <f>+Promesses!E401</f>
        <v>1500000</v>
      </c>
      <c r="E402" s="10"/>
      <c r="F402" s="10"/>
      <c r="P402" s="8">
        <f t="shared" si="6"/>
        <v>0</v>
      </c>
    </row>
    <row r="403" spans="1:16" customFormat="1" x14ac:dyDescent="0.35">
      <c r="A403" s="1">
        <v>399</v>
      </c>
      <c r="B403" s="2" t="str">
        <f>+Promesses!C402</f>
        <v>EGBEKU Innocente</v>
      </c>
      <c r="C403" s="5" t="str">
        <f>+Promesses!D402</f>
        <v>90 13 80 28</v>
      </c>
      <c r="D403" s="10">
        <f>+Promesses!E402</f>
        <v>300000</v>
      </c>
      <c r="E403" s="10"/>
      <c r="F403" s="10"/>
      <c r="P403" s="8">
        <f t="shared" si="6"/>
        <v>0</v>
      </c>
    </row>
    <row r="404" spans="1:16" customFormat="1" ht="43.5" x14ac:dyDescent="0.35">
      <c r="A404" s="1">
        <v>400</v>
      </c>
      <c r="B404" s="2" t="str">
        <f>+Promesses!C403</f>
        <v>BENISSAN Daté Félix</v>
      </c>
      <c r="C404" s="5" t="str">
        <f>+Promesses!D403</f>
        <v>90 12 40 76 / 99 61 60 64</v>
      </c>
      <c r="D404" s="10">
        <f>+Promesses!E403</f>
        <v>1000000</v>
      </c>
      <c r="E404" s="10"/>
      <c r="F404" s="10"/>
      <c r="P404" s="8">
        <f t="shared" si="6"/>
        <v>0</v>
      </c>
    </row>
    <row r="405" spans="1:16" customFormat="1" x14ac:dyDescent="0.35">
      <c r="A405" s="1">
        <v>401</v>
      </c>
      <c r="B405" s="2" t="str">
        <f>+Promesses!C404</f>
        <v>AGBA Amba Sidonie</v>
      </c>
      <c r="C405" s="5" t="str">
        <f>+Promesses!D404</f>
        <v>90 16 91 29</v>
      </c>
      <c r="D405" s="10">
        <f>+Promesses!E404</f>
        <v>5000000</v>
      </c>
      <c r="E405" s="10"/>
      <c r="F405" s="10"/>
      <c r="P405" s="8">
        <f t="shared" si="6"/>
        <v>0</v>
      </c>
    </row>
    <row r="406" spans="1:16" customFormat="1" x14ac:dyDescent="0.35">
      <c r="A406" s="1">
        <v>402</v>
      </c>
      <c r="B406" s="2" t="str">
        <f>+Promesses!C405</f>
        <v>KERE épouse TCHALARE Reïnatou</v>
      </c>
      <c r="C406" s="5" t="str">
        <f>+Promesses!D405</f>
        <v>90 18 79 09</v>
      </c>
      <c r="D406" s="10">
        <f>+Promesses!E405</f>
        <v>1000000</v>
      </c>
      <c r="E406" s="10"/>
      <c r="F406" s="10"/>
      <c r="G406" s="8">
        <v>100000</v>
      </c>
      <c r="P406" s="8">
        <f t="shared" si="6"/>
        <v>100000</v>
      </c>
    </row>
    <row r="407" spans="1:16" customFormat="1" x14ac:dyDescent="0.35">
      <c r="A407" s="1">
        <v>403</v>
      </c>
      <c r="B407" s="2" t="str">
        <f>+Promesses!C406</f>
        <v>FIOKOUNA Edwige</v>
      </c>
      <c r="C407" s="5" t="str">
        <f>+Promesses!D406</f>
        <v>92 80 79 55</v>
      </c>
      <c r="D407" s="10">
        <f>+Promesses!E406</f>
        <v>100000</v>
      </c>
      <c r="E407" s="10"/>
      <c r="F407" s="10"/>
      <c r="P407" s="8">
        <f t="shared" si="6"/>
        <v>0</v>
      </c>
    </row>
    <row r="408" spans="1:16" customFormat="1" ht="43.5" x14ac:dyDescent="0.35">
      <c r="A408" s="1">
        <v>404</v>
      </c>
      <c r="B408" s="2" t="str">
        <f>+Promesses!C407</f>
        <v>ADJAFO T. DAMARLY Pascaline</v>
      </c>
      <c r="C408" s="5" t="str">
        <f>+Promesses!D407</f>
        <v>90 03 76 16 / 93 10 31 00</v>
      </c>
      <c r="D408" s="10">
        <f>+Promesses!E407</f>
        <v>3000000</v>
      </c>
      <c r="E408" s="10"/>
      <c r="F408" s="10"/>
      <c r="G408" s="31">
        <v>300000</v>
      </c>
      <c r="H408" s="8">
        <v>300000</v>
      </c>
      <c r="P408" s="8">
        <f t="shared" si="6"/>
        <v>600000</v>
      </c>
    </row>
    <row r="409" spans="1:16" customFormat="1" ht="43.5" x14ac:dyDescent="0.35">
      <c r="A409" s="1">
        <v>405</v>
      </c>
      <c r="B409" s="2" t="str">
        <f>+Promesses!C408</f>
        <v>GADO Malick &amp; Messie</v>
      </c>
      <c r="C409" s="5" t="str">
        <f>+Promesses!D408</f>
        <v>93 41 22 16 / 90 98 30 36</v>
      </c>
      <c r="D409" s="10">
        <f>+Promesses!E408</f>
        <v>500000</v>
      </c>
      <c r="E409" s="10"/>
      <c r="F409" s="10"/>
      <c r="G409" s="8">
        <v>25000</v>
      </c>
      <c r="H409" s="8">
        <v>27500</v>
      </c>
      <c r="I409" s="8">
        <v>20000</v>
      </c>
      <c r="J409" s="2"/>
      <c r="P409" s="8">
        <f t="shared" si="6"/>
        <v>72500</v>
      </c>
    </row>
    <row r="410" spans="1:16" customFormat="1" x14ac:dyDescent="0.35">
      <c r="A410" s="1">
        <v>406</v>
      </c>
      <c r="B410" s="2" t="str">
        <f>+Promesses!C409</f>
        <v>AZOTE Charles</v>
      </c>
      <c r="C410" s="5" t="str">
        <f>+Promesses!D409</f>
        <v>90 30 65 16</v>
      </c>
      <c r="D410" s="10">
        <f>+Promesses!E409</f>
        <v>10000</v>
      </c>
      <c r="E410" s="10"/>
      <c r="F410" s="10"/>
      <c r="G410" s="8">
        <v>10000</v>
      </c>
      <c r="P410" s="8">
        <f t="shared" si="6"/>
        <v>10000</v>
      </c>
    </row>
    <row r="411" spans="1:16" customFormat="1" ht="29" x14ac:dyDescent="0.35">
      <c r="A411" s="1">
        <v>407</v>
      </c>
      <c r="B411" s="2" t="str">
        <f>+Promesses!C410</f>
        <v>MANDY Sylvère</v>
      </c>
      <c r="C411" s="5" t="str">
        <f>+Promesses!D410</f>
        <v>241 062 18 96 15</v>
      </c>
      <c r="D411" s="10">
        <f>+Promesses!E410</f>
        <v>500000</v>
      </c>
      <c r="E411" s="10"/>
      <c r="F411" s="10"/>
      <c r="P411" s="8">
        <f t="shared" si="6"/>
        <v>0</v>
      </c>
    </row>
    <row r="412" spans="1:16" customFormat="1" ht="43.5" x14ac:dyDescent="0.35">
      <c r="A412" s="1">
        <v>408</v>
      </c>
      <c r="B412" s="2" t="str">
        <f>+Promesses!C411</f>
        <v>AKAKPO Koyivi Dieudonné</v>
      </c>
      <c r="C412" s="5" t="str">
        <f>+Promesses!D411</f>
        <v>92 44 38 58 / 99 29 20 91</v>
      </c>
      <c r="D412" s="10">
        <f>+Promesses!E411</f>
        <v>360000</v>
      </c>
      <c r="E412" s="10"/>
      <c r="F412" s="10"/>
      <c r="P412" s="8">
        <f t="shared" si="6"/>
        <v>0</v>
      </c>
    </row>
    <row r="413" spans="1:16" customFormat="1" x14ac:dyDescent="0.35">
      <c r="A413" s="1">
        <v>409</v>
      </c>
      <c r="B413" s="2" t="str">
        <f>+Promesses!C412</f>
        <v>BLAO Hodalo Fernande</v>
      </c>
      <c r="C413" s="5" t="str">
        <f>+Promesses!D412</f>
        <v>92 85 59 65</v>
      </c>
      <c r="D413" s="10">
        <f>+Promesses!E412</f>
        <v>3000000</v>
      </c>
      <c r="E413" s="10"/>
      <c r="F413" s="10"/>
      <c r="P413" s="8">
        <f t="shared" si="6"/>
        <v>0</v>
      </c>
    </row>
    <row r="414" spans="1:16" customFormat="1" ht="43.5" x14ac:dyDescent="0.35">
      <c r="A414" s="1">
        <v>410</v>
      </c>
      <c r="B414" s="2" t="str">
        <f>+Promesses!C413</f>
        <v>MAKAMA-GAPAUT Papy Daniel</v>
      </c>
      <c r="C414" s="5" t="str">
        <f>+Promesses!D413</f>
        <v>93 81 87 86 / 79 94 58 18</v>
      </c>
      <c r="D414" s="10">
        <f>+Promesses!E413</f>
        <v>500000</v>
      </c>
      <c r="E414" s="10"/>
      <c r="F414" s="10"/>
      <c r="P414" s="8">
        <f t="shared" si="6"/>
        <v>0</v>
      </c>
    </row>
    <row r="415" spans="1:16" customFormat="1" x14ac:dyDescent="0.35">
      <c r="A415" s="1">
        <v>411</v>
      </c>
      <c r="B415" s="2" t="str">
        <f>+Promesses!C414</f>
        <v>AZIATO Déla Abna</v>
      </c>
      <c r="C415" s="5" t="str">
        <f>+Promesses!D414</f>
        <v>91 03 73 96</v>
      </c>
      <c r="D415" s="10">
        <f>+Promesses!E414</f>
        <v>5000</v>
      </c>
      <c r="E415" s="10"/>
      <c r="F415" s="10"/>
      <c r="P415" s="8">
        <f t="shared" si="6"/>
        <v>0</v>
      </c>
    </row>
    <row r="416" spans="1:16" customFormat="1" x14ac:dyDescent="0.35">
      <c r="A416" s="1">
        <v>412</v>
      </c>
      <c r="B416" s="2" t="str">
        <f>+Promesses!C415</f>
        <v>AKOUTOU S. Clément</v>
      </c>
      <c r="C416" s="5" t="str">
        <f>+Promesses!D415</f>
        <v>90 10 74 00</v>
      </c>
      <c r="D416" s="10">
        <f>+Promesses!E415</f>
        <v>50000000</v>
      </c>
      <c r="E416" s="10"/>
      <c r="F416" s="10"/>
      <c r="P416" s="8">
        <f t="shared" si="6"/>
        <v>0</v>
      </c>
    </row>
    <row r="417" spans="1:16" ht="43.5" x14ac:dyDescent="0.35">
      <c r="A417" s="4">
        <v>413</v>
      </c>
      <c r="B417" s="2" t="str">
        <f>+Promesses!C416</f>
        <v>SAMA Edeena</v>
      </c>
      <c r="C417" s="5" t="str">
        <f>+Promesses!D416</f>
        <v>90 12 45 94 / 90 93 59 87</v>
      </c>
      <c r="D417" s="10">
        <f>+Promesses!E416</f>
        <v>500000</v>
      </c>
      <c r="E417" s="10"/>
      <c r="F417" s="10"/>
      <c r="P417" s="8">
        <f t="shared" si="6"/>
        <v>0</v>
      </c>
    </row>
    <row r="418" spans="1:16" ht="43.5" x14ac:dyDescent="0.35">
      <c r="A418" s="4">
        <v>414</v>
      </c>
      <c r="B418" s="2" t="str">
        <f>+Promesses!C417</f>
        <v>SAMA Seriya</v>
      </c>
      <c r="C418" s="5" t="str">
        <f>+Promesses!D417</f>
        <v>90 12 45 94 / 90 93 59 87</v>
      </c>
      <c r="D418" s="10">
        <f>+Promesses!E417</f>
        <v>500000</v>
      </c>
      <c r="E418" s="10"/>
      <c r="F418" s="10"/>
      <c r="P418" s="8">
        <f t="shared" si="6"/>
        <v>0</v>
      </c>
    </row>
    <row r="419" spans="1:16" ht="43.5" x14ac:dyDescent="0.35">
      <c r="A419" s="4">
        <v>415</v>
      </c>
      <c r="B419" s="2" t="str">
        <f>+Promesses!C418</f>
        <v>SAMA Dissaï</v>
      </c>
      <c r="C419" s="5" t="str">
        <f>+Promesses!D418</f>
        <v>90 12 45 94 / 90 93 59 87</v>
      </c>
      <c r="D419" s="10">
        <f>+Promesses!E418</f>
        <v>500000</v>
      </c>
      <c r="E419" s="10"/>
      <c r="F419" s="10"/>
      <c r="P419" s="8">
        <f t="shared" si="6"/>
        <v>0</v>
      </c>
    </row>
    <row r="420" spans="1:16" customFormat="1" ht="43.5" x14ac:dyDescent="0.35">
      <c r="A420" s="1">
        <v>416</v>
      </c>
      <c r="B420" s="2" t="str">
        <f>+Promesses!C419</f>
        <v>MUNGANGA Malobo Françoise</v>
      </c>
      <c r="C420" s="5" t="str">
        <f>+Promesses!D419</f>
        <v>97 15 97 40 / 92 68 52 92</v>
      </c>
      <c r="D420" s="10">
        <f>+Promesses!E419</f>
        <v>500000</v>
      </c>
      <c r="E420" s="10"/>
      <c r="F420" s="10"/>
      <c r="P420" s="8">
        <f t="shared" si="6"/>
        <v>0</v>
      </c>
    </row>
    <row r="421" spans="1:16" customFormat="1" ht="43.5" x14ac:dyDescent="0.35">
      <c r="A421" s="1">
        <v>417</v>
      </c>
      <c r="B421" s="2" t="str">
        <f>+Promesses!C420</f>
        <v>AKEBIM Esther Adounon</v>
      </c>
      <c r="C421" s="5" t="str">
        <f>+Promesses!D420</f>
        <v>98 29 51 83 / 92 10 36 32</v>
      </c>
      <c r="D421" s="10">
        <f>+Promesses!E420</f>
        <v>75000</v>
      </c>
      <c r="E421" s="10"/>
      <c r="F421" s="10"/>
      <c r="P421" s="8">
        <f t="shared" si="6"/>
        <v>0</v>
      </c>
    </row>
    <row r="422" spans="1:16" customFormat="1" x14ac:dyDescent="0.35">
      <c r="A422" s="1">
        <v>418</v>
      </c>
      <c r="B422" s="2" t="str">
        <f>+Promesses!C421</f>
        <v>AKEBIM Hézouwè Moïse</v>
      </c>
      <c r="C422" s="5" t="str">
        <f>+Promesses!D421</f>
        <v>90 01 61 09</v>
      </c>
      <c r="D422" s="10">
        <f>+Promesses!E421</f>
        <v>500000</v>
      </c>
      <c r="E422" s="10"/>
      <c r="F422" s="10"/>
      <c r="P422" s="8">
        <f t="shared" si="6"/>
        <v>0</v>
      </c>
    </row>
    <row r="423" spans="1:16" customFormat="1" x14ac:dyDescent="0.35">
      <c r="A423" s="1">
        <v>419</v>
      </c>
      <c r="B423" s="2" t="str">
        <f>+Promesses!C422</f>
        <v>KABO Yayra</v>
      </c>
      <c r="C423" s="5" t="str">
        <f>+Promesses!D422</f>
        <v>70 28 95 94</v>
      </c>
      <c r="D423" s="10">
        <f>+Promesses!E422</f>
        <v>100000</v>
      </c>
      <c r="E423" s="10"/>
      <c r="F423" s="10"/>
      <c r="P423" s="8">
        <f t="shared" si="6"/>
        <v>0</v>
      </c>
    </row>
    <row r="424" spans="1:16" customFormat="1" x14ac:dyDescent="0.35">
      <c r="A424" s="1">
        <v>420</v>
      </c>
      <c r="B424" s="2" t="str">
        <f>+Promesses!C423</f>
        <v>GBEBE Kossi Georges</v>
      </c>
      <c r="C424" s="5" t="str">
        <f>+Promesses!D423</f>
        <v>97 80 01 84</v>
      </c>
      <c r="D424" s="10">
        <f>+Promesses!E423</f>
        <v>150000</v>
      </c>
      <c r="E424" s="10"/>
      <c r="F424" s="10"/>
      <c r="P424" s="8">
        <f t="shared" si="6"/>
        <v>0</v>
      </c>
    </row>
    <row r="425" spans="1:16" customFormat="1" ht="43.5" x14ac:dyDescent="0.35">
      <c r="A425" s="1">
        <v>421</v>
      </c>
      <c r="B425" s="2" t="str">
        <f>+Promesses!C424</f>
        <v>AMAVIGAN Mawussé</v>
      </c>
      <c r="C425" s="5" t="str">
        <f>+Promesses!D424</f>
        <v>98 39 65 10 / 91 26 85 10</v>
      </c>
      <c r="D425" s="10">
        <f>+Promesses!E424</f>
        <v>5000000</v>
      </c>
      <c r="E425" s="10"/>
      <c r="F425" s="10"/>
      <c r="P425" s="8">
        <f t="shared" si="6"/>
        <v>0</v>
      </c>
    </row>
    <row r="426" spans="1:16" customFormat="1" ht="29" x14ac:dyDescent="0.35">
      <c r="A426" s="1">
        <v>422</v>
      </c>
      <c r="B426" s="2" t="str">
        <f>+Promesses!C425</f>
        <v>Evans FOSU-AKOMANYI</v>
      </c>
      <c r="C426" s="5" t="str">
        <f>+Promesses!D425</f>
        <v>00233 549 827 956</v>
      </c>
      <c r="D426" s="10">
        <f>+Promesses!E425</f>
        <v>55500</v>
      </c>
      <c r="E426" s="10"/>
      <c r="F426" s="10"/>
      <c r="G426" s="8">
        <v>55500</v>
      </c>
      <c r="P426" s="8">
        <f t="shared" si="6"/>
        <v>55500</v>
      </c>
    </row>
    <row r="427" spans="1:16" customFormat="1" x14ac:dyDescent="0.35">
      <c r="A427" s="1">
        <v>423</v>
      </c>
      <c r="B427" s="2" t="str">
        <f>+Promesses!C426</f>
        <v>ADADE Ablavi Claire Simone Gift</v>
      </c>
      <c r="C427" s="5" t="str">
        <f>+Promesses!D426</f>
        <v>79 84 85 07</v>
      </c>
      <c r="D427" s="10">
        <f>+Promesses!E426</f>
        <v>500000</v>
      </c>
      <c r="E427" s="10"/>
      <c r="F427" s="10"/>
      <c r="G427" s="8">
        <v>10000</v>
      </c>
      <c r="P427" s="8">
        <f t="shared" si="6"/>
        <v>10000</v>
      </c>
    </row>
    <row r="428" spans="1:16" customFormat="1" ht="43.5" x14ac:dyDescent="0.35">
      <c r="A428" s="1">
        <v>424</v>
      </c>
      <c r="B428" s="2" t="str">
        <f>+Promesses!C427</f>
        <v>DJETEVI Koffi Maxime</v>
      </c>
      <c r="C428" s="5" t="str">
        <f>+Promesses!D427</f>
        <v>93 39 29 14 / 99 55 54 69</v>
      </c>
      <c r="D428" s="10">
        <f>+Promesses!E427</f>
        <v>100000</v>
      </c>
      <c r="E428" s="10"/>
      <c r="F428" s="10"/>
      <c r="P428" s="8">
        <f t="shared" si="6"/>
        <v>0</v>
      </c>
    </row>
    <row r="429" spans="1:16" customFormat="1" x14ac:dyDescent="0.35">
      <c r="A429" s="1">
        <v>425</v>
      </c>
      <c r="B429" s="2" t="str">
        <f>+Promesses!C428</f>
        <v>TATCHIDA</v>
      </c>
      <c r="C429" s="5" t="str">
        <f>+Promesses!D428</f>
        <v>90 04 86 74</v>
      </c>
      <c r="D429" s="10">
        <f>+Promesses!E428</f>
        <v>1000000</v>
      </c>
      <c r="E429" s="10"/>
      <c r="F429" s="10"/>
      <c r="P429" s="8">
        <f t="shared" si="6"/>
        <v>0</v>
      </c>
    </row>
    <row r="430" spans="1:16" customFormat="1" x14ac:dyDescent="0.35">
      <c r="A430" s="1">
        <v>426</v>
      </c>
      <c r="B430" s="2" t="str">
        <f>+Promesses!C429</f>
        <v>ADZINDA Dovi</v>
      </c>
      <c r="C430" s="5" t="str">
        <f>+Promesses!D429</f>
        <v>90 09 79 29</v>
      </c>
      <c r="D430" s="10">
        <f>+Promesses!E429</f>
        <v>225000</v>
      </c>
      <c r="E430" s="10"/>
      <c r="F430" s="10"/>
      <c r="P430" s="8">
        <f t="shared" si="6"/>
        <v>0</v>
      </c>
    </row>
    <row r="431" spans="1:16" customFormat="1" ht="43.5" x14ac:dyDescent="0.35">
      <c r="A431" s="1">
        <v>427</v>
      </c>
      <c r="B431" s="2" t="str">
        <f>+Promesses!C430</f>
        <v>GAKA Essi Delali Blandine</v>
      </c>
      <c r="C431" s="5" t="str">
        <f>+Promesses!D430</f>
        <v>92 43 98 39 / 97 77 25 78</v>
      </c>
      <c r="D431" s="10">
        <f>+Promesses!E430</f>
        <v>300000</v>
      </c>
      <c r="E431" s="10"/>
      <c r="F431" s="10"/>
      <c r="P431" s="8">
        <f t="shared" si="6"/>
        <v>0</v>
      </c>
    </row>
    <row r="432" spans="1:16" customFormat="1" x14ac:dyDescent="0.35">
      <c r="A432" s="1">
        <v>428</v>
      </c>
      <c r="B432" s="2" t="str">
        <f>+Promesses!C431</f>
        <v>DOUKPANE Donine Shalom</v>
      </c>
      <c r="C432" s="5" t="str">
        <f>+Promesses!D431</f>
        <v>93 14 18 53</v>
      </c>
      <c r="D432" s="10">
        <f>+Promesses!E431</f>
        <v>1000</v>
      </c>
      <c r="E432" s="10"/>
      <c r="F432" s="10"/>
      <c r="P432" s="8">
        <f t="shared" si="6"/>
        <v>0</v>
      </c>
    </row>
    <row r="433" spans="1:16" customFormat="1" x14ac:dyDescent="0.35">
      <c r="A433" s="1">
        <v>429</v>
      </c>
      <c r="B433" s="2" t="str">
        <f>+Promesses!C432</f>
        <v>BALANISSI Essoham Abel</v>
      </c>
      <c r="C433" s="5" t="str">
        <f>+Promesses!D432</f>
        <v>70 44 53 84</v>
      </c>
      <c r="D433" s="10">
        <f>+Promesses!E432</f>
        <v>1000000</v>
      </c>
      <c r="E433" s="10"/>
      <c r="F433" s="10"/>
      <c r="P433" s="8">
        <f t="shared" si="6"/>
        <v>0</v>
      </c>
    </row>
    <row r="434" spans="1:16" customFormat="1" x14ac:dyDescent="0.35">
      <c r="A434" s="1">
        <v>430</v>
      </c>
      <c r="B434" s="2" t="str">
        <f>+Promesses!C433</f>
        <v>ALLADO</v>
      </c>
      <c r="C434" s="5">
        <f>+Promesses!D433</f>
        <v>0</v>
      </c>
      <c r="D434" s="10">
        <f>+Promesses!E433</f>
        <v>0</v>
      </c>
      <c r="E434" s="10"/>
      <c r="F434" s="10"/>
      <c r="G434" s="8">
        <v>5000</v>
      </c>
      <c r="P434" s="8">
        <f t="shared" si="6"/>
        <v>5000</v>
      </c>
    </row>
    <row r="435" spans="1:16" customFormat="1" x14ac:dyDescent="0.35">
      <c r="A435" s="1">
        <v>431</v>
      </c>
      <c r="B435" s="2" t="str">
        <f>+Promesses!C434</f>
        <v>DALI A. Situc</v>
      </c>
      <c r="C435" s="5">
        <f>+Promesses!D434</f>
        <v>0</v>
      </c>
      <c r="D435" s="10">
        <f>+Promesses!E434</f>
        <v>0</v>
      </c>
      <c r="E435" s="10"/>
      <c r="F435" s="10"/>
      <c r="P435" s="8">
        <f t="shared" si="6"/>
        <v>0</v>
      </c>
    </row>
    <row r="436" spans="1:16" customFormat="1" ht="29" x14ac:dyDescent="0.35">
      <c r="A436" s="1">
        <v>432</v>
      </c>
      <c r="B436" s="2" t="str">
        <f>+Promesses!C435</f>
        <v>TCHINDEBBE Alida Kouchapa</v>
      </c>
      <c r="C436" s="5" t="str">
        <f>+Promesses!D435</f>
        <v>00229 67 62 20 39</v>
      </c>
      <c r="D436" s="10">
        <f>+Promesses!E435</f>
        <v>0</v>
      </c>
      <c r="E436" s="10"/>
      <c r="F436" s="10"/>
      <c r="G436" s="8">
        <v>15000</v>
      </c>
      <c r="H436" s="8">
        <v>15000</v>
      </c>
      <c r="P436" s="8">
        <f t="shared" si="6"/>
        <v>30000</v>
      </c>
    </row>
    <row r="437" spans="1:16" customFormat="1" x14ac:dyDescent="0.35">
      <c r="A437" s="1">
        <v>433</v>
      </c>
      <c r="B437" s="2" t="str">
        <f>+Promesses!C436</f>
        <v>GUEI Carole</v>
      </c>
      <c r="C437" s="5">
        <f>+Promesses!D436</f>
        <v>0</v>
      </c>
      <c r="D437" s="10">
        <f>+Promesses!E436</f>
        <v>0</v>
      </c>
      <c r="E437" s="10"/>
      <c r="F437" s="10"/>
      <c r="G437" s="8">
        <v>100000</v>
      </c>
      <c r="P437" s="8">
        <f t="shared" si="6"/>
        <v>100000</v>
      </c>
    </row>
    <row r="438" spans="1:16" customFormat="1" x14ac:dyDescent="0.35">
      <c r="A438" s="1">
        <v>434</v>
      </c>
      <c r="B438" s="2" t="str">
        <f>+Promesses!C437</f>
        <v>ASSIKOUYOU Kodjo Corneille</v>
      </c>
      <c r="C438" s="5">
        <f>+Promesses!D437</f>
        <v>0</v>
      </c>
      <c r="D438" s="10">
        <f>+Promesses!E437</f>
        <v>0</v>
      </c>
      <c r="E438" s="10"/>
      <c r="F438" s="10"/>
      <c r="G438" s="8">
        <v>20000</v>
      </c>
      <c r="H438" s="8">
        <v>15000</v>
      </c>
      <c r="P438" s="8">
        <f t="shared" si="6"/>
        <v>35000</v>
      </c>
    </row>
    <row r="439" spans="1:16" customFormat="1" x14ac:dyDescent="0.35">
      <c r="A439" s="1">
        <v>435</v>
      </c>
      <c r="B439" s="2" t="str">
        <f>+Promesses!C438</f>
        <v>DALI Blandine</v>
      </c>
      <c r="C439" s="5">
        <f>+Promesses!D438</f>
        <v>0</v>
      </c>
      <c r="D439" s="10">
        <f>+Promesses!E438</f>
        <v>0</v>
      </c>
      <c r="E439" s="10"/>
      <c r="F439" s="10"/>
      <c r="G439" s="8">
        <v>40000</v>
      </c>
      <c r="P439" s="8">
        <f t="shared" si="6"/>
        <v>40000</v>
      </c>
    </row>
    <row r="440" spans="1:16" customFormat="1" x14ac:dyDescent="0.35">
      <c r="A440" s="1">
        <v>436</v>
      </c>
      <c r="B440" s="2" t="str">
        <f>+Promesses!C439</f>
        <v>TCHARA Perpétue</v>
      </c>
      <c r="C440" s="5" t="str">
        <f>+Promesses!D439</f>
        <v>90 99 14 46</v>
      </c>
      <c r="D440" s="10">
        <f>+Promesses!E439</f>
        <v>0</v>
      </c>
      <c r="E440" s="10"/>
      <c r="F440" s="10"/>
      <c r="G440" s="8">
        <v>10000</v>
      </c>
      <c r="P440" s="8">
        <f t="shared" si="6"/>
        <v>10000</v>
      </c>
    </row>
    <row r="441" spans="1:16" customFormat="1" x14ac:dyDescent="0.35">
      <c r="A441" s="1">
        <v>437</v>
      </c>
      <c r="B441" s="2" t="str">
        <f>+Promesses!C440</f>
        <v>LAWSON Annette Koko</v>
      </c>
      <c r="C441" s="5">
        <f>+Promesses!D440</f>
        <v>0</v>
      </c>
      <c r="D441" s="10">
        <f>+Promesses!E440</f>
        <v>0</v>
      </c>
      <c r="E441" s="10"/>
      <c r="F441" s="10"/>
      <c r="G441" s="8">
        <v>100000</v>
      </c>
      <c r="P441" s="8">
        <f t="shared" si="6"/>
        <v>100000</v>
      </c>
    </row>
    <row r="442" spans="1:16" customFormat="1" x14ac:dyDescent="0.35">
      <c r="A442" s="1">
        <v>438</v>
      </c>
      <c r="B442" s="2" t="str">
        <f>+Promesses!C441</f>
        <v>KUEGAH TCHOTCHOVI</v>
      </c>
      <c r="C442" s="5" t="str">
        <f>+Promesses!D441</f>
        <v>93 18 50 37</v>
      </c>
      <c r="D442" s="10">
        <f>+Promesses!E441</f>
        <v>0</v>
      </c>
      <c r="E442" s="10"/>
      <c r="F442" s="10"/>
      <c r="G442" s="8">
        <v>20000</v>
      </c>
      <c r="P442" s="8">
        <f t="shared" si="6"/>
        <v>20000</v>
      </c>
    </row>
    <row r="443" spans="1:16" customFormat="1" x14ac:dyDescent="0.35">
      <c r="A443" s="1">
        <v>439</v>
      </c>
      <c r="B443" s="2" t="str">
        <f>+Promesses!C442</f>
        <v>ADZIWONOU Pélagie</v>
      </c>
      <c r="C443" s="5">
        <f>+Promesses!D442</f>
        <v>0</v>
      </c>
      <c r="D443" s="10">
        <f>+Promesses!E442</f>
        <v>0</v>
      </c>
      <c r="E443" s="10"/>
      <c r="F443" s="10"/>
      <c r="G443" s="8">
        <v>30000</v>
      </c>
      <c r="P443" s="8">
        <f t="shared" si="6"/>
        <v>30000</v>
      </c>
    </row>
    <row r="444" spans="1:16" customFormat="1" x14ac:dyDescent="0.35">
      <c r="A444" s="1">
        <v>440</v>
      </c>
      <c r="B444" s="2" t="str">
        <f>+Promesses!C443</f>
        <v>ASSAH Jean-Luc</v>
      </c>
      <c r="C444" s="5">
        <f>+Promesses!D443</f>
        <v>0</v>
      </c>
      <c r="D444" s="10">
        <f>+Promesses!E443</f>
        <v>0</v>
      </c>
      <c r="E444" s="10"/>
      <c r="F444" s="10"/>
      <c r="G444" s="8">
        <v>1000000</v>
      </c>
      <c r="P444" s="8">
        <f t="shared" si="6"/>
        <v>1000000</v>
      </c>
    </row>
    <row r="445" spans="1:16" customFormat="1" x14ac:dyDescent="0.35">
      <c r="A445" s="1">
        <v>441</v>
      </c>
      <c r="B445" s="2" t="str">
        <f>+Promesses!C444</f>
        <v>AMOUZOU A. Madéleine</v>
      </c>
      <c r="C445" s="5">
        <f>+Promesses!D444</f>
        <v>0</v>
      </c>
      <c r="D445" s="10">
        <f>+Promesses!E444</f>
        <v>0</v>
      </c>
      <c r="E445" s="10"/>
      <c r="F445" s="10"/>
      <c r="G445" s="8">
        <v>20000</v>
      </c>
      <c r="P445" s="8">
        <f t="shared" si="6"/>
        <v>20000</v>
      </c>
    </row>
    <row r="446" spans="1:16" customFormat="1" x14ac:dyDescent="0.35">
      <c r="A446" s="1">
        <v>442</v>
      </c>
      <c r="B446" s="2" t="str">
        <f>+Promesses!C445</f>
        <v>ADZIWANOU Mawule</v>
      </c>
      <c r="C446" s="5">
        <f>+Promesses!D445</f>
        <v>0</v>
      </c>
      <c r="D446" s="10">
        <f>+Promesses!E445</f>
        <v>0</v>
      </c>
      <c r="E446" s="10"/>
      <c r="F446" s="10"/>
      <c r="G446" s="8">
        <v>30000</v>
      </c>
      <c r="P446" s="8">
        <f t="shared" si="6"/>
        <v>30000</v>
      </c>
    </row>
    <row r="447" spans="1:16" customFormat="1" x14ac:dyDescent="0.35">
      <c r="A447" s="1">
        <v>443</v>
      </c>
      <c r="B447" s="2" t="str">
        <f>+Promesses!C446</f>
        <v>DALI Hélène</v>
      </c>
      <c r="C447" s="5">
        <f>+Promesses!D446</f>
        <v>0</v>
      </c>
      <c r="D447" s="10">
        <f>+Promesses!E446</f>
        <v>0</v>
      </c>
      <c r="E447" s="10"/>
      <c r="F447" s="10"/>
      <c r="G447" s="8">
        <v>100000</v>
      </c>
      <c r="P447" s="8">
        <f t="shared" si="6"/>
        <v>100000</v>
      </c>
    </row>
    <row r="448" spans="1:16" customFormat="1" x14ac:dyDescent="0.35">
      <c r="A448" s="1">
        <v>444</v>
      </c>
      <c r="B448" s="2" t="str">
        <f>+Promesses!C447</f>
        <v>TCHAKPELE Maglibè</v>
      </c>
      <c r="C448" s="5">
        <f>+Promesses!D447</f>
        <v>0</v>
      </c>
      <c r="D448" s="10">
        <f>+Promesses!E447</f>
        <v>0</v>
      </c>
      <c r="E448" s="10"/>
      <c r="F448" s="10"/>
      <c r="G448" s="8">
        <v>120000</v>
      </c>
      <c r="P448" s="8">
        <f t="shared" si="6"/>
        <v>120000</v>
      </c>
    </row>
    <row r="449" spans="1:16" customFormat="1" x14ac:dyDescent="0.35">
      <c r="A449" s="1">
        <v>445</v>
      </c>
      <c r="B449" s="2" t="str">
        <f>+Promesses!C448</f>
        <v>DJOBOKU Georgette</v>
      </c>
      <c r="C449" s="5">
        <f>+Promesses!D448</f>
        <v>0</v>
      </c>
      <c r="D449" s="10">
        <f>+Promesses!E448</f>
        <v>0</v>
      </c>
      <c r="E449" s="10"/>
      <c r="F449" s="10"/>
      <c r="G449" s="8">
        <v>2000</v>
      </c>
      <c r="P449" s="8">
        <f t="shared" si="6"/>
        <v>2000</v>
      </c>
    </row>
    <row r="450" spans="1:16" customFormat="1" x14ac:dyDescent="0.35">
      <c r="A450" s="1">
        <v>446</v>
      </c>
      <c r="B450" s="2" t="str">
        <f>+Promesses!C449</f>
        <v>MENSAH SEWA DODJI</v>
      </c>
      <c r="C450" s="5">
        <f>+Promesses!D449</f>
        <v>0</v>
      </c>
      <c r="D450" s="10">
        <f>+Promesses!E449</f>
        <v>0</v>
      </c>
      <c r="E450" s="10"/>
      <c r="F450" s="10"/>
      <c r="G450" s="8">
        <v>650000</v>
      </c>
      <c r="P450" s="8">
        <f t="shared" si="6"/>
        <v>650000</v>
      </c>
    </row>
    <row r="451" spans="1:16" customFormat="1" x14ac:dyDescent="0.35">
      <c r="A451" s="1">
        <v>447</v>
      </c>
      <c r="B451" s="2" t="str">
        <f>+Promesses!C450</f>
        <v>AHIALEY Philippe</v>
      </c>
      <c r="C451" s="5" t="str">
        <f>+Promesses!D450</f>
        <v>90 08 49 71</v>
      </c>
      <c r="D451" s="10">
        <f>+Promesses!E450</f>
        <v>0</v>
      </c>
      <c r="E451" s="10"/>
      <c r="F451" s="10"/>
      <c r="G451" s="8">
        <v>10000</v>
      </c>
      <c r="P451" s="8">
        <f t="shared" si="6"/>
        <v>10000</v>
      </c>
    </row>
    <row r="452" spans="1:16" customFormat="1" ht="43.5" x14ac:dyDescent="0.35">
      <c r="A452" s="1">
        <v>448</v>
      </c>
      <c r="B452" s="2" t="str">
        <f>+Promesses!C451</f>
        <v>EHNO TCHINDEBBE</v>
      </c>
      <c r="C452" s="5" t="str">
        <f>+Promesses!D451</f>
        <v>99 46 08 45 / 90 49 91 59</v>
      </c>
      <c r="D452" s="10">
        <f>+Promesses!E451</f>
        <v>0</v>
      </c>
      <c r="E452" s="10"/>
      <c r="F452" s="10"/>
      <c r="G452" s="8">
        <v>15000</v>
      </c>
      <c r="P452" s="8">
        <f t="shared" si="6"/>
        <v>15000</v>
      </c>
    </row>
    <row r="453" spans="1:16" customFormat="1" x14ac:dyDescent="0.35">
      <c r="A453" s="1">
        <v>449</v>
      </c>
      <c r="B453" s="2" t="str">
        <f>+Promesses!C452</f>
        <v>AFANOUKOE AMA AMELE</v>
      </c>
      <c r="C453" s="5">
        <f>+Promesses!D452</f>
        <v>0</v>
      </c>
      <c r="D453" s="10">
        <f>+Promesses!E452</f>
        <v>0</v>
      </c>
      <c r="E453" s="10"/>
      <c r="F453" s="10"/>
      <c r="G453" s="8">
        <v>50000</v>
      </c>
      <c r="P453" s="8">
        <f t="shared" si="6"/>
        <v>50000</v>
      </c>
    </row>
    <row r="454" spans="1:16" customFormat="1" x14ac:dyDescent="0.35">
      <c r="A454" s="1">
        <v>450</v>
      </c>
      <c r="B454" s="2" t="str">
        <f>+Promesses!C453</f>
        <v>GERALDO Kayi née AJAVON</v>
      </c>
      <c r="C454" s="5">
        <f>+Promesses!D453</f>
        <v>0</v>
      </c>
      <c r="D454" s="10">
        <f>+Promesses!E453</f>
        <v>0</v>
      </c>
      <c r="E454" s="10"/>
      <c r="F454" s="10"/>
      <c r="G454" s="8">
        <v>250000</v>
      </c>
      <c r="P454" s="8">
        <f t="shared" ref="P454:P502" si="7">SUM(E454:O454)</f>
        <v>250000</v>
      </c>
    </row>
    <row r="455" spans="1:16" customFormat="1" x14ac:dyDescent="0.35">
      <c r="A455" s="1">
        <v>451</v>
      </c>
      <c r="B455" s="2" t="str">
        <f>+Promesses!C454</f>
        <v>KESSI</v>
      </c>
      <c r="C455" s="5" t="str">
        <f>+Promesses!D454</f>
        <v>93 78 33 33</v>
      </c>
      <c r="D455" s="10">
        <f>+Promesses!E454</f>
        <v>0</v>
      </c>
      <c r="E455" s="10"/>
      <c r="F455" s="10"/>
      <c r="G455" s="8">
        <v>5000</v>
      </c>
      <c r="P455" s="8">
        <f t="shared" si="7"/>
        <v>5000</v>
      </c>
    </row>
    <row r="456" spans="1:16" customFormat="1" x14ac:dyDescent="0.35">
      <c r="A456" s="1">
        <v>452</v>
      </c>
      <c r="B456" s="2" t="str">
        <f>+Promesses!C455</f>
        <v>Maman ATIKOSSI</v>
      </c>
      <c r="C456" s="5">
        <f>+Promesses!D455</f>
        <v>0</v>
      </c>
      <c r="D456" s="10">
        <f>+Promesses!E455</f>
        <v>0</v>
      </c>
      <c r="E456" s="10"/>
      <c r="F456" s="10"/>
      <c r="G456" s="8">
        <v>50000</v>
      </c>
      <c r="P456" s="8">
        <f t="shared" si="7"/>
        <v>50000</v>
      </c>
    </row>
    <row r="457" spans="1:16" customFormat="1" x14ac:dyDescent="0.35">
      <c r="A457" s="1">
        <v>453</v>
      </c>
      <c r="B457" s="2" t="str">
        <f>+Promesses!C456</f>
        <v>NGUEDA DJEUTA Odile Raphaelle</v>
      </c>
      <c r="C457" s="5" t="str">
        <f>+Promesses!D456</f>
        <v>92 50 94 84</v>
      </c>
      <c r="D457" s="10">
        <f>+Promesses!E456</f>
        <v>10000</v>
      </c>
      <c r="E457" s="10"/>
      <c r="F457" s="10"/>
      <c r="G457" s="8">
        <v>10000</v>
      </c>
      <c r="P457" s="8">
        <f t="shared" si="7"/>
        <v>10000</v>
      </c>
    </row>
    <row r="458" spans="1:16" customFormat="1" ht="43.5" x14ac:dyDescent="0.35">
      <c r="A458" s="1">
        <v>454</v>
      </c>
      <c r="B458" s="2" t="str">
        <f>+Promesses!C457</f>
        <v>AYISSOU Amenyo &amp; Bernice</v>
      </c>
      <c r="C458" s="5" t="str">
        <f>+Promesses!D457</f>
        <v>90 20 15 11 / 99 86 39 37</v>
      </c>
      <c r="D458" s="10">
        <f>+Promesses!E457</f>
        <v>0</v>
      </c>
      <c r="E458" s="10"/>
      <c r="F458" s="10"/>
      <c r="P458" s="8">
        <f t="shared" si="7"/>
        <v>0</v>
      </c>
    </row>
    <row r="459" spans="1:16" customFormat="1" x14ac:dyDescent="0.35">
      <c r="A459" s="1">
        <v>455</v>
      </c>
      <c r="B459" s="2" t="str">
        <f>+Promesses!C458</f>
        <v>YALANI Kossiwa Djoyenda épouse AKOUTCHARE</v>
      </c>
      <c r="C459" s="5" t="str">
        <f>+Promesses!D458</f>
        <v>92 42 81 93</v>
      </c>
      <c r="D459" s="10">
        <f>+Promesses!E458</f>
        <v>1000000</v>
      </c>
      <c r="E459" s="10"/>
      <c r="F459" s="10"/>
      <c r="P459" s="8">
        <f t="shared" si="7"/>
        <v>0</v>
      </c>
    </row>
    <row r="460" spans="1:16" customFormat="1" x14ac:dyDescent="0.35">
      <c r="A460" s="1">
        <v>456</v>
      </c>
      <c r="B460" s="2" t="str">
        <f>+Promesses!C459</f>
        <v>BADA Koffi Ali</v>
      </c>
      <c r="C460" s="5">
        <f>+Promesses!D459</f>
        <v>0</v>
      </c>
      <c r="D460" s="10">
        <f>+Promesses!E459</f>
        <v>200000</v>
      </c>
      <c r="E460" s="10"/>
      <c r="F460" s="10"/>
      <c r="P460" s="8">
        <f t="shared" si="7"/>
        <v>0</v>
      </c>
    </row>
    <row r="461" spans="1:16" customFormat="1" x14ac:dyDescent="0.35">
      <c r="A461" s="1">
        <v>457</v>
      </c>
      <c r="B461" s="2" t="str">
        <f>+Promesses!C460</f>
        <v>BALALMA K. B. Octave</v>
      </c>
      <c r="C461" s="5" t="str">
        <f>+Promesses!D460</f>
        <v>90 19 04 33</v>
      </c>
      <c r="D461" s="10">
        <f>+Promesses!E460</f>
        <v>500000</v>
      </c>
      <c r="E461" s="10"/>
      <c r="F461" s="10"/>
      <c r="P461" s="8">
        <f t="shared" si="7"/>
        <v>0</v>
      </c>
    </row>
    <row r="462" spans="1:16" customFormat="1" x14ac:dyDescent="0.35">
      <c r="A462" s="1">
        <v>458</v>
      </c>
      <c r="B462" s="2" t="str">
        <f>+Promesses!C461</f>
        <v>GERALDO Sémiou</v>
      </c>
      <c r="C462" s="5" t="str">
        <f>+Promesses!D461</f>
        <v>92 86 57 03</v>
      </c>
      <c r="D462" s="10">
        <f>+Promesses!E461</f>
        <v>500000</v>
      </c>
      <c r="E462" s="10"/>
      <c r="F462" s="10"/>
      <c r="P462" s="8">
        <f t="shared" si="7"/>
        <v>0</v>
      </c>
    </row>
    <row r="463" spans="1:16" customFormat="1" x14ac:dyDescent="0.35">
      <c r="A463" s="1">
        <v>459</v>
      </c>
      <c r="B463" s="2" t="str">
        <f>+Promesses!C462</f>
        <v>JORDAN Brant Joanne</v>
      </c>
      <c r="C463" s="5" t="str">
        <f>+Promesses!D462</f>
        <v>93 51 36 72</v>
      </c>
      <c r="D463" s="10">
        <f>+Promesses!E462</f>
        <v>1000000</v>
      </c>
      <c r="E463" s="10">
        <v>50000</v>
      </c>
      <c r="F463" s="10"/>
      <c r="P463" s="8">
        <f t="shared" si="7"/>
        <v>50000</v>
      </c>
    </row>
    <row r="464" spans="1:16" customFormat="1" x14ac:dyDescent="0.35">
      <c r="A464" s="1">
        <v>460</v>
      </c>
      <c r="B464" s="2">
        <f>+Promesses!C463</f>
        <v>0</v>
      </c>
      <c r="C464" s="5">
        <f>+Promesses!D463</f>
        <v>0</v>
      </c>
      <c r="D464" s="10">
        <f>+Promesses!E463</f>
        <v>0</v>
      </c>
      <c r="E464" s="10"/>
      <c r="F464" s="10"/>
      <c r="P464" s="8">
        <f t="shared" si="7"/>
        <v>0</v>
      </c>
    </row>
    <row r="465" spans="1:16" customFormat="1" x14ac:dyDescent="0.35">
      <c r="A465" s="1">
        <v>461</v>
      </c>
      <c r="B465" s="2">
        <f>+Promesses!C464</f>
        <v>0</v>
      </c>
      <c r="C465" s="5">
        <f>+Promesses!D464</f>
        <v>0</v>
      </c>
      <c r="D465" s="10">
        <f>+Promesses!E464</f>
        <v>0</v>
      </c>
      <c r="E465" s="10"/>
      <c r="F465" s="10"/>
      <c r="P465" s="8">
        <f t="shared" si="7"/>
        <v>0</v>
      </c>
    </row>
    <row r="466" spans="1:16" customFormat="1" x14ac:dyDescent="0.35">
      <c r="A466" s="1">
        <v>462</v>
      </c>
      <c r="B466" s="2">
        <f>+Promesses!C465</f>
        <v>0</v>
      </c>
      <c r="C466" s="5">
        <f>+Promesses!D465</f>
        <v>0</v>
      </c>
      <c r="D466" s="10">
        <f>+Promesses!E465</f>
        <v>0</v>
      </c>
      <c r="E466" s="10"/>
      <c r="F466" s="10"/>
      <c r="P466" s="8">
        <f t="shared" si="7"/>
        <v>0</v>
      </c>
    </row>
    <row r="467" spans="1:16" customFormat="1" x14ac:dyDescent="0.35">
      <c r="A467" s="1">
        <v>463</v>
      </c>
      <c r="B467" s="2">
        <f>+Promesses!C466</f>
        <v>0</v>
      </c>
      <c r="C467" s="5">
        <f>+Promesses!D466</f>
        <v>0</v>
      </c>
      <c r="D467" s="10">
        <f>+Promesses!E466</f>
        <v>0</v>
      </c>
      <c r="E467" s="10"/>
      <c r="F467" s="10"/>
      <c r="P467" s="8">
        <f t="shared" si="7"/>
        <v>0</v>
      </c>
    </row>
    <row r="468" spans="1:16" customFormat="1" x14ac:dyDescent="0.35">
      <c r="A468" s="1">
        <v>464</v>
      </c>
      <c r="B468" s="2">
        <f>+Promesses!C467</f>
        <v>0</v>
      </c>
      <c r="C468" s="5">
        <f>+Promesses!D467</f>
        <v>0</v>
      </c>
      <c r="D468" s="10">
        <f>+Promesses!E467</f>
        <v>0</v>
      </c>
      <c r="E468" s="10"/>
      <c r="F468" s="10"/>
      <c r="P468" s="8">
        <f t="shared" si="7"/>
        <v>0</v>
      </c>
    </row>
    <row r="469" spans="1:16" customFormat="1" x14ac:dyDescent="0.35">
      <c r="A469" s="1">
        <v>465</v>
      </c>
      <c r="B469" s="2">
        <f>+Promesses!C468</f>
        <v>0</v>
      </c>
      <c r="C469" s="5">
        <f>+Promesses!D468</f>
        <v>0</v>
      </c>
      <c r="D469" s="10">
        <f>+Promesses!E468</f>
        <v>0</v>
      </c>
      <c r="E469" s="10"/>
      <c r="F469" s="10"/>
      <c r="P469" s="8">
        <f t="shared" si="7"/>
        <v>0</v>
      </c>
    </row>
    <row r="470" spans="1:16" customFormat="1" x14ac:dyDescent="0.35">
      <c r="A470" s="1">
        <v>466</v>
      </c>
      <c r="B470" s="2">
        <f>+Promesses!C469</f>
        <v>0</v>
      </c>
      <c r="C470" s="5">
        <f>+Promesses!D469</f>
        <v>0</v>
      </c>
      <c r="D470" s="10">
        <f>+Promesses!E469</f>
        <v>0</v>
      </c>
      <c r="E470" s="10"/>
      <c r="F470" s="10"/>
      <c r="P470" s="8">
        <f t="shared" si="7"/>
        <v>0</v>
      </c>
    </row>
    <row r="471" spans="1:16" customFormat="1" x14ac:dyDescent="0.35">
      <c r="A471" s="1">
        <v>467</v>
      </c>
      <c r="B471" s="2">
        <f>+Promesses!C470</f>
        <v>0</v>
      </c>
      <c r="C471" s="5">
        <f>+Promesses!D470</f>
        <v>0</v>
      </c>
      <c r="D471" s="10">
        <f>+Promesses!E470</f>
        <v>0</v>
      </c>
      <c r="E471" s="10"/>
      <c r="F471" s="10"/>
      <c r="P471" s="8">
        <f t="shared" si="7"/>
        <v>0</v>
      </c>
    </row>
    <row r="472" spans="1:16" customFormat="1" x14ac:dyDescent="0.35">
      <c r="A472" s="1">
        <v>468</v>
      </c>
      <c r="B472" s="2">
        <f>+Promesses!C471</f>
        <v>0</v>
      </c>
      <c r="C472" s="5">
        <f>+Promesses!D471</f>
        <v>0</v>
      </c>
      <c r="D472" s="10">
        <f>+Promesses!E471</f>
        <v>0</v>
      </c>
      <c r="E472" s="10"/>
      <c r="F472" s="10"/>
      <c r="P472" s="8">
        <f t="shared" si="7"/>
        <v>0</v>
      </c>
    </row>
    <row r="473" spans="1:16" customFormat="1" x14ac:dyDescent="0.35">
      <c r="A473" s="1">
        <v>469</v>
      </c>
      <c r="B473" s="2">
        <f>+Promesses!C472</f>
        <v>0</v>
      </c>
      <c r="C473" s="5">
        <f>+Promesses!D472</f>
        <v>0</v>
      </c>
      <c r="D473" s="10">
        <f>+Promesses!E472</f>
        <v>0</v>
      </c>
      <c r="E473" s="10"/>
      <c r="F473" s="10"/>
      <c r="P473" s="8">
        <f t="shared" si="7"/>
        <v>0</v>
      </c>
    </row>
    <row r="474" spans="1:16" customFormat="1" x14ac:dyDescent="0.35">
      <c r="A474" s="1">
        <v>470</v>
      </c>
      <c r="B474" s="2">
        <f>+Promesses!C473</f>
        <v>0</v>
      </c>
      <c r="C474" s="5">
        <f>+Promesses!D473</f>
        <v>0</v>
      </c>
      <c r="D474" s="10">
        <f>+Promesses!E473</f>
        <v>0</v>
      </c>
      <c r="E474" s="10"/>
      <c r="F474" s="10"/>
      <c r="P474" s="8">
        <f t="shared" si="7"/>
        <v>0</v>
      </c>
    </row>
    <row r="475" spans="1:16" customFormat="1" x14ac:dyDescent="0.35">
      <c r="A475" s="1">
        <v>471</v>
      </c>
      <c r="B475" s="2">
        <f>+Promesses!C474</f>
        <v>0</v>
      </c>
      <c r="C475" s="5">
        <f>+Promesses!D474</f>
        <v>0</v>
      </c>
      <c r="D475" s="10">
        <f>+Promesses!E474</f>
        <v>0</v>
      </c>
      <c r="E475" s="10"/>
      <c r="F475" s="10"/>
      <c r="P475" s="8">
        <f t="shared" si="7"/>
        <v>0</v>
      </c>
    </row>
    <row r="476" spans="1:16" customFormat="1" x14ac:dyDescent="0.35">
      <c r="A476" s="1">
        <v>472</v>
      </c>
      <c r="B476" s="2">
        <f>+Promesses!C475</f>
        <v>0</v>
      </c>
      <c r="C476" s="5">
        <f>+Promesses!D475</f>
        <v>0</v>
      </c>
      <c r="D476" s="10">
        <f>+Promesses!E475</f>
        <v>0</v>
      </c>
      <c r="E476" s="10"/>
      <c r="F476" s="10"/>
      <c r="P476" s="8">
        <f t="shared" si="7"/>
        <v>0</v>
      </c>
    </row>
    <row r="477" spans="1:16" customFormat="1" x14ac:dyDescent="0.35">
      <c r="A477" s="1">
        <v>473</v>
      </c>
      <c r="B477" s="2">
        <f>+Promesses!C476</f>
        <v>0</v>
      </c>
      <c r="C477" s="5">
        <f>+Promesses!D476</f>
        <v>0</v>
      </c>
      <c r="D477" s="10">
        <f>+Promesses!E476</f>
        <v>0</v>
      </c>
      <c r="E477" s="10"/>
      <c r="F477" s="10"/>
      <c r="P477" s="8">
        <f t="shared" si="7"/>
        <v>0</v>
      </c>
    </row>
    <row r="478" spans="1:16" customFormat="1" x14ac:dyDescent="0.35">
      <c r="A478" s="1">
        <v>474</v>
      </c>
      <c r="B478" s="2">
        <f>+Promesses!C477</f>
        <v>0</v>
      </c>
      <c r="C478" s="5">
        <f>+Promesses!D477</f>
        <v>0</v>
      </c>
      <c r="D478" s="10">
        <f>+Promesses!E477</f>
        <v>0</v>
      </c>
      <c r="E478" s="10"/>
      <c r="F478" s="10"/>
      <c r="P478" s="8">
        <f t="shared" si="7"/>
        <v>0</v>
      </c>
    </row>
    <row r="479" spans="1:16" customFormat="1" x14ac:dyDescent="0.35">
      <c r="A479" s="1">
        <v>475</v>
      </c>
      <c r="B479" s="2">
        <f>+Promesses!C480</f>
        <v>0</v>
      </c>
      <c r="C479" s="5">
        <f>+Promesses!D480</f>
        <v>0</v>
      </c>
      <c r="D479" s="10">
        <f>+Promesses!E480</f>
        <v>0</v>
      </c>
      <c r="E479" s="10"/>
      <c r="F479" s="10"/>
      <c r="P479" s="8">
        <f t="shared" si="7"/>
        <v>0</v>
      </c>
    </row>
    <row r="480" spans="1:16" customFormat="1" x14ac:dyDescent="0.35">
      <c r="A480" s="1">
        <v>476</v>
      </c>
      <c r="B480" s="2">
        <f>+Promesses!C481</f>
        <v>0</v>
      </c>
      <c r="C480" s="5">
        <f>+Promesses!D481</f>
        <v>0</v>
      </c>
      <c r="D480" s="10">
        <f>+Promesses!E481</f>
        <v>0</v>
      </c>
      <c r="E480" s="10"/>
      <c r="F480" s="10"/>
      <c r="P480" s="8">
        <f t="shared" si="7"/>
        <v>0</v>
      </c>
    </row>
    <row r="481" spans="1:16" customFormat="1" x14ac:dyDescent="0.35">
      <c r="A481" s="1">
        <v>477</v>
      </c>
      <c r="B481" s="2">
        <f>+Promesses!C482</f>
        <v>0</v>
      </c>
      <c r="C481" s="5">
        <f>+Promesses!D482</f>
        <v>0</v>
      </c>
      <c r="D481" s="10">
        <f>+Promesses!E482</f>
        <v>0</v>
      </c>
      <c r="E481" s="10"/>
      <c r="F481" s="10"/>
      <c r="P481" s="8">
        <f t="shared" si="7"/>
        <v>0</v>
      </c>
    </row>
    <row r="482" spans="1:16" customFormat="1" x14ac:dyDescent="0.35">
      <c r="A482" s="1">
        <v>478</v>
      </c>
      <c r="B482" s="2">
        <f>+Promesses!C483</f>
        <v>0</v>
      </c>
      <c r="C482" s="5">
        <f>+Promesses!D483</f>
        <v>0</v>
      </c>
      <c r="D482" s="10">
        <f>+Promesses!E483</f>
        <v>0</v>
      </c>
      <c r="E482" s="10"/>
      <c r="F482" s="10"/>
      <c r="P482" s="8">
        <f t="shared" si="7"/>
        <v>0</v>
      </c>
    </row>
    <row r="483" spans="1:16" customFormat="1" x14ac:dyDescent="0.35">
      <c r="A483" s="1">
        <v>479</v>
      </c>
      <c r="B483" s="2">
        <f>+Promesses!C484</f>
        <v>0</v>
      </c>
      <c r="C483" s="5">
        <f>+Promesses!D484</f>
        <v>0</v>
      </c>
      <c r="D483" s="10">
        <f>+Promesses!E484</f>
        <v>0</v>
      </c>
      <c r="E483" s="10"/>
      <c r="F483" s="10"/>
      <c r="P483" s="8">
        <f t="shared" si="7"/>
        <v>0</v>
      </c>
    </row>
    <row r="484" spans="1:16" customFormat="1" x14ac:dyDescent="0.35">
      <c r="A484" s="1">
        <v>480</v>
      </c>
      <c r="B484" s="2">
        <f>+Promesses!C485</f>
        <v>0</v>
      </c>
      <c r="C484" s="5">
        <f>+Promesses!D485</f>
        <v>0</v>
      </c>
      <c r="D484" s="10">
        <f>+Promesses!E485</f>
        <v>0</v>
      </c>
      <c r="E484" s="10"/>
      <c r="F484" s="10"/>
      <c r="P484" s="8">
        <f t="shared" si="7"/>
        <v>0</v>
      </c>
    </row>
    <row r="485" spans="1:16" customFormat="1" x14ac:dyDescent="0.35">
      <c r="A485" s="1">
        <v>481</v>
      </c>
      <c r="B485" s="2">
        <f>+Promesses!C486</f>
        <v>0</v>
      </c>
      <c r="C485" s="5">
        <f>+Promesses!D486</f>
        <v>0</v>
      </c>
      <c r="D485" s="10">
        <f>+Promesses!E486</f>
        <v>0</v>
      </c>
      <c r="E485" s="10"/>
      <c r="F485" s="10"/>
      <c r="P485" s="8">
        <f t="shared" si="7"/>
        <v>0</v>
      </c>
    </row>
    <row r="486" spans="1:16" customFormat="1" x14ac:dyDescent="0.35">
      <c r="A486" s="1">
        <v>482</v>
      </c>
      <c r="B486" s="2">
        <f>+Promesses!C487</f>
        <v>0</v>
      </c>
      <c r="C486" s="5">
        <f>+Promesses!D487</f>
        <v>0</v>
      </c>
      <c r="D486" s="10">
        <f>+Promesses!E487</f>
        <v>0</v>
      </c>
      <c r="E486" s="10"/>
      <c r="F486" s="10"/>
      <c r="P486" s="8">
        <f t="shared" si="7"/>
        <v>0</v>
      </c>
    </row>
    <row r="487" spans="1:16" customFormat="1" x14ac:dyDescent="0.35">
      <c r="A487" s="1">
        <v>483</v>
      </c>
      <c r="B487" s="2">
        <f>+Promesses!C488</f>
        <v>0</v>
      </c>
      <c r="C487" s="5">
        <f>+Promesses!D488</f>
        <v>0</v>
      </c>
      <c r="D487" s="10">
        <f>+Promesses!E488</f>
        <v>0</v>
      </c>
      <c r="E487" s="10"/>
      <c r="F487" s="10"/>
      <c r="P487" s="8">
        <f t="shared" si="7"/>
        <v>0</v>
      </c>
    </row>
    <row r="488" spans="1:16" customFormat="1" x14ac:dyDescent="0.35">
      <c r="A488" s="1">
        <v>484</v>
      </c>
      <c r="B488" s="2">
        <f>+Promesses!C489</f>
        <v>0</v>
      </c>
      <c r="C488" s="5">
        <f>+Promesses!D489</f>
        <v>0</v>
      </c>
      <c r="D488" s="10">
        <f>+Promesses!E489</f>
        <v>0</v>
      </c>
      <c r="E488" s="10"/>
      <c r="F488" s="10"/>
      <c r="P488" s="8">
        <f t="shared" si="7"/>
        <v>0</v>
      </c>
    </row>
    <row r="489" spans="1:16" customFormat="1" x14ac:dyDescent="0.35">
      <c r="A489" s="1">
        <v>485</v>
      </c>
      <c r="B489" s="2">
        <f>+Promesses!C490</f>
        <v>0</v>
      </c>
      <c r="C489" s="5">
        <f>+Promesses!D490</f>
        <v>0</v>
      </c>
      <c r="D489" s="10">
        <f>+Promesses!E490</f>
        <v>0</v>
      </c>
      <c r="E489" s="10"/>
      <c r="F489" s="10"/>
      <c r="P489" s="8">
        <f t="shared" si="7"/>
        <v>0</v>
      </c>
    </row>
    <row r="490" spans="1:16" customFormat="1" x14ac:dyDescent="0.35">
      <c r="A490" s="1">
        <v>486</v>
      </c>
      <c r="B490" s="2">
        <f>+Promesses!C491</f>
        <v>0</v>
      </c>
      <c r="C490" s="5">
        <f>+Promesses!D491</f>
        <v>0</v>
      </c>
      <c r="D490" s="10">
        <f>+Promesses!E491</f>
        <v>0</v>
      </c>
      <c r="E490" s="10"/>
      <c r="F490" s="10"/>
      <c r="P490" s="8">
        <f t="shared" si="7"/>
        <v>0</v>
      </c>
    </row>
    <row r="491" spans="1:16" customFormat="1" x14ac:dyDescent="0.35">
      <c r="A491" s="1">
        <v>487</v>
      </c>
      <c r="B491" s="2">
        <f>+Promesses!C492</f>
        <v>0</v>
      </c>
      <c r="C491" s="5">
        <f>+Promesses!D492</f>
        <v>0</v>
      </c>
      <c r="D491" s="10">
        <f>+Promesses!E492</f>
        <v>0</v>
      </c>
      <c r="E491" s="10"/>
      <c r="F491" s="10"/>
      <c r="P491" s="8">
        <f t="shared" si="7"/>
        <v>0</v>
      </c>
    </row>
    <row r="492" spans="1:16" customFormat="1" x14ac:dyDescent="0.35">
      <c r="A492" s="1">
        <v>488</v>
      </c>
      <c r="B492" s="2">
        <f>+Promesses!C493</f>
        <v>0</v>
      </c>
      <c r="C492" s="5">
        <f>+Promesses!D493</f>
        <v>0</v>
      </c>
      <c r="D492" s="10">
        <f>+Promesses!E493</f>
        <v>0</v>
      </c>
      <c r="E492" s="10"/>
      <c r="F492" s="10"/>
      <c r="P492" s="8">
        <f t="shared" si="7"/>
        <v>0</v>
      </c>
    </row>
    <row r="493" spans="1:16" customFormat="1" x14ac:dyDescent="0.35">
      <c r="A493" s="1">
        <v>489</v>
      </c>
      <c r="B493" s="2">
        <f>+Promesses!C494</f>
        <v>0</v>
      </c>
      <c r="C493" s="5">
        <f>+Promesses!D494</f>
        <v>0</v>
      </c>
      <c r="D493" s="10">
        <f>+Promesses!E494</f>
        <v>0</v>
      </c>
      <c r="E493" s="10"/>
      <c r="F493" s="10"/>
      <c r="P493" s="8">
        <f t="shared" si="7"/>
        <v>0</v>
      </c>
    </row>
    <row r="494" spans="1:16" customFormat="1" x14ac:dyDescent="0.35">
      <c r="A494" s="1">
        <v>490</v>
      </c>
      <c r="B494" s="2">
        <f>+Promesses!C495</f>
        <v>0</v>
      </c>
      <c r="C494" s="5">
        <f>+Promesses!D495</f>
        <v>0</v>
      </c>
      <c r="D494" s="10">
        <f>+Promesses!E495</f>
        <v>0</v>
      </c>
      <c r="E494" s="10"/>
      <c r="F494" s="10"/>
      <c r="P494" s="8">
        <f t="shared" si="7"/>
        <v>0</v>
      </c>
    </row>
    <row r="495" spans="1:16" customFormat="1" x14ac:dyDescent="0.35">
      <c r="A495" s="1">
        <v>491</v>
      </c>
      <c r="B495" s="2">
        <f>+Promesses!C496</f>
        <v>0</v>
      </c>
      <c r="C495" s="5">
        <f>+Promesses!D496</f>
        <v>0</v>
      </c>
      <c r="D495" s="10">
        <f>+Promesses!E496</f>
        <v>0</v>
      </c>
      <c r="E495" s="10"/>
      <c r="F495" s="10"/>
      <c r="P495" s="8">
        <f t="shared" si="7"/>
        <v>0</v>
      </c>
    </row>
    <row r="496" spans="1:16" customFormat="1" x14ac:dyDescent="0.35">
      <c r="A496" s="1">
        <v>492</v>
      </c>
      <c r="B496" s="2">
        <f>+Promesses!C497</f>
        <v>0</v>
      </c>
      <c r="C496" s="5">
        <f>+Promesses!D497</f>
        <v>0</v>
      </c>
      <c r="D496" s="10">
        <f>+Promesses!E497</f>
        <v>0</v>
      </c>
      <c r="E496" s="10"/>
      <c r="F496" s="10"/>
      <c r="P496" s="8">
        <f t="shared" si="7"/>
        <v>0</v>
      </c>
    </row>
    <row r="497" spans="1:16" customFormat="1" x14ac:dyDescent="0.35">
      <c r="A497" s="1">
        <v>493</v>
      </c>
      <c r="B497" s="2">
        <f>+Promesses!C498</f>
        <v>0</v>
      </c>
      <c r="C497" s="5">
        <f>+Promesses!D498</f>
        <v>0</v>
      </c>
      <c r="D497" s="10">
        <f>+Promesses!E498</f>
        <v>0</v>
      </c>
      <c r="E497" s="10"/>
      <c r="F497" s="10"/>
      <c r="P497" s="8">
        <f t="shared" si="7"/>
        <v>0</v>
      </c>
    </row>
    <row r="498" spans="1:16" customFormat="1" x14ac:dyDescent="0.35">
      <c r="A498" s="1">
        <v>494</v>
      </c>
      <c r="B498" s="2">
        <f>+Promesses!C499</f>
        <v>0</v>
      </c>
      <c r="C498" s="5">
        <f>+Promesses!D499</f>
        <v>0</v>
      </c>
      <c r="D498" s="10">
        <f>+Promesses!E499</f>
        <v>0</v>
      </c>
      <c r="E498" s="10"/>
      <c r="F498" s="10"/>
      <c r="P498" s="8">
        <f t="shared" si="7"/>
        <v>0</v>
      </c>
    </row>
    <row r="499" spans="1:16" customFormat="1" x14ac:dyDescent="0.35">
      <c r="A499" s="1">
        <v>495</v>
      </c>
      <c r="B499" s="2">
        <f>+Promesses!C500</f>
        <v>0</v>
      </c>
      <c r="C499" s="5">
        <f>+Promesses!D500</f>
        <v>0</v>
      </c>
      <c r="D499" s="10">
        <f>+Promesses!E500</f>
        <v>0</v>
      </c>
      <c r="E499" s="10"/>
      <c r="F499" s="10"/>
      <c r="P499" s="8">
        <f t="shared" si="7"/>
        <v>0</v>
      </c>
    </row>
    <row r="500" spans="1:16" customFormat="1" x14ac:dyDescent="0.35">
      <c r="A500" s="1">
        <v>496</v>
      </c>
      <c r="B500" s="2">
        <f>+Promesses!C501</f>
        <v>0</v>
      </c>
      <c r="C500" s="5">
        <f>+Promesses!D501</f>
        <v>0</v>
      </c>
      <c r="D500" s="10">
        <f>+Promesses!E501</f>
        <v>0</v>
      </c>
      <c r="E500" s="10"/>
      <c r="F500" s="10"/>
      <c r="P500" s="8">
        <f t="shared" si="7"/>
        <v>0</v>
      </c>
    </row>
    <row r="501" spans="1:16" customFormat="1" x14ac:dyDescent="0.35">
      <c r="A501" s="1">
        <v>497</v>
      </c>
      <c r="B501" s="2">
        <f>+Promesses!C502</f>
        <v>0</v>
      </c>
      <c r="C501" s="5">
        <f>+Promesses!D502</f>
        <v>0</v>
      </c>
      <c r="D501" s="10">
        <f>+Promesses!E502</f>
        <v>0</v>
      </c>
      <c r="E501" s="10"/>
      <c r="F501" s="10"/>
      <c r="P501" s="8">
        <f t="shared" si="7"/>
        <v>0</v>
      </c>
    </row>
    <row r="502" spans="1:16" x14ac:dyDescent="0.35">
      <c r="P502" s="8">
        <f t="shared" si="7"/>
        <v>0</v>
      </c>
    </row>
  </sheetData>
  <autoFilter ref="A2:G501" xr:uid="{5F858F6C-1343-4BD6-BEC5-5D2FD7F45D66}"/>
  <mergeCells count="1">
    <mergeCell ref="E4:O4"/>
  </mergeCells>
  <hyperlinks>
    <hyperlink ref="Q56" r:id="rId1" xr:uid="{015C04A7-E87A-41D7-BBE0-84C3C7595C03}"/>
  </hyperlinks>
  <pageMargins left="0.7" right="0.7" top="0.75" bottom="0.75" header="0.3" footer="0.3"/>
  <pageSetup paperSize="9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Promesses</vt:lpstr>
      <vt:lpstr>Réalisations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370</dc:creator>
  <cp:lastModifiedBy>YOGA 370</cp:lastModifiedBy>
  <cp:lastPrinted>2021-09-16T07:27:42Z</cp:lastPrinted>
  <dcterms:created xsi:type="dcterms:W3CDTF">2019-10-27T14:42:26Z</dcterms:created>
  <dcterms:modified xsi:type="dcterms:W3CDTF">2021-10-08T23:10:39Z</dcterms:modified>
</cp:coreProperties>
</file>