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.vives\Desktop\OneDrive - CREAF\Dades i analisis\Bases definitives\Thermal_environment\"/>
    </mc:Choice>
  </mc:AlternateContent>
  <bookViews>
    <workbookView xWindow="480" yWindow="30" windowWidth="22110" windowHeight="9555"/>
  </bookViews>
  <sheets>
    <sheet name="Feedback Sòl" sheetId="1" r:id="rId1"/>
    <sheet name="Ta Plançons" sheetId="2" r:id="rId2"/>
  </sheets>
  <definedNames>
    <definedName name="_xlnm._FilterDatabase" localSheetId="0" hidden="1">'Feedback Sòl'!$A$1:$O$255</definedName>
  </definedNames>
  <calcPr calcId="162913"/>
</workbook>
</file>

<file path=xl/calcChain.xml><?xml version="1.0" encoding="utf-8"?>
<calcChain xmlns="http://schemas.openxmlformats.org/spreadsheetml/2006/main">
  <c r="Q2" i="1" l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116" i="1"/>
  <c r="Q117" i="1"/>
  <c r="Q118" i="1"/>
  <c r="Q119" i="1"/>
  <c r="Q120" i="1"/>
  <c r="Q121" i="1"/>
  <c r="Q122" i="1"/>
  <c r="Q123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115" i="1"/>
  <c r="Q255" i="1"/>
  <c r="Q254" i="1"/>
  <c r="Q253" i="1"/>
  <c r="Q252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M253" i="1"/>
  <c r="N253" i="1"/>
  <c r="O253" i="1"/>
  <c r="M254" i="1"/>
  <c r="N254" i="1"/>
  <c r="O254" i="1"/>
  <c r="M255" i="1"/>
  <c r="N255" i="1"/>
  <c r="O255" i="1"/>
  <c r="O252" i="1"/>
  <c r="N252" i="1"/>
  <c r="M252" i="1"/>
  <c r="M3" i="1" l="1"/>
  <c r="N3" i="1"/>
  <c r="O3" i="1"/>
  <c r="M4" i="1"/>
  <c r="N4" i="1"/>
  <c r="O4" i="1"/>
  <c r="M5" i="1"/>
  <c r="N5" i="1"/>
  <c r="O5" i="1"/>
  <c r="M6" i="1"/>
  <c r="N6" i="1"/>
  <c r="O6" i="1"/>
  <c r="M7" i="1"/>
  <c r="N7" i="1"/>
  <c r="O7" i="1"/>
  <c r="M8" i="1"/>
  <c r="N8" i="1"/>
  <c r="O8" i="1"/>
  <c r="M9" i="1"/>
  <c r="N9" i="1"/>
  <c r="O9" i="1"/>
  <c r="M10" i="1"/>
  <c r="N10" i="1"/>
  <c r="O10" i="1"/>
  <c r="M11" i="1"/>
  <c r="N11" i="1"/>
  <c r="O11" i="1"/>
  <c r="M12" i="1"/>
  <c r="N12" i="1"/>
  <c r="O12" i="1"/>
  <c r="M13" i="1"/>
  <c r="N13" i="1"/>
  <c r="O13" i="1"/>
  <c r="M14" i="1"/>
  <c r="N14" i="1"/>
  <c r="O14" i="1"/>
  <c r="M15" i="1"/>
  <c r="N15" i="1"/>
  <c r="O15" i="1"/>
  <c r="M16" i="1"/>
  <c r="N16" i="1"/>
  <c r="O16" i="1"/>
  <c r="M17" i="1"/>
  <c r="N17" i="1"/>
  <c r="O17" i="1"/>
  <c r="M18" i="1"/>
  <c r="N18" i="1"/>
  <c r="O18" i="1"/>
  <c r="M19" i="1"/>
  <c r="N19" i="1"/>
  <c r="O19" i="1"/>
  <c r="M20" i="1"/>
  <c r="N20" i="1"/>
  <c r="O20" i="1"/>
  <c r="M21" i="1"/>
  <c r="N21" i="1"/>
  <c r="O21" i="1"/>
  <c r="M22" i="1"/>
  <c r="N22" i="1"/>
  <c r="O22" i="1"/>
  <c r="M23" i="1"/>
  <c r="N23" i="1"/>
  <c r="O23" i="1"/>
  <c r="M24" i="1"/>
  <c r="N24" i="1"/>
  <c r="O24" i="1"/>
  <c r="M25" i="1"/>
  <c r="N25" i="1"/>
  <c r="O25" i="1"/>
  <c r="M26" i="1"/>
  <c r="N26" i="1"/>
  <c r="O26" i="1"/>
  <c r="M27" i="1"/>
  <c r="N27" i="1"/>
  <c r="O27" i="1"/>
  <c r="M28" i="1"/>
  <c r="N28" i="1"/>
  <c r="O28" i="1"/>
  <c r="M29" i="1"/>
  <c r="N29" i="1"/>
  <c r="O29" i="1"/>
  <c r="M30" i="1"/>
  <c r="N30" i="1"/>
  <c r="O30" i="1"/>
  <c r="M31" i="1"/>
  <c r="N31" i="1"/>
  <c r="O31" i="1"/>
  <c r="M32" i="1"/>
  <c r="N32" i="1"/>
  <c r="O32" i="1"/>
  <c r="M33" i="1"/>
  <c r="N33" i="1"/>
  <c r="O33" i="1"/>
  <c r="M34" i="1"/>
  <c r="N34" i="1"/>
  <c r="O34" i="1"/>
  <c r="M35" i="1"/>
  <c r="N35" i="1"/>
  <c r="O35" i="1"/>
  <c r="M36" i="1"/>
  <c r="N36" i="1"/>
  <c r="O36" i="1"/>
  <c r="M37" i="1"/>
  <c r="N37" i="1"/>
  <c r="O37" i="1"/>
  <c r="M38" i="1"/>
  <c r="N38" i="1"/>
  <c r="O38" i="1"/>
  <c r="M39" i="1"/>
  <c r="N39" i="1"/>
  <c r="O39" i="1"/>
  <c r="M40" i="1"/>
  <c r="N40" i="1"/>
  <c r="O40" i="1"/>
  <c r="M41" i="1"/>
  <c r="N41" i="1"/>
  <c r="O41" i="1"/>
  <c r="M42" i="1"/>
  <c r="N42" i="1"/>
  <c r="O42" i="1"/>
  <c r="M43" i="1"/>
  <c r="N43" i="1"/>
  <c r="O43" i="1"/>
  <c r="M44" i="1"/>
  <c r="N44" i="1"/>
  <c r="O44" i="1"/>
  <c r="M45" i="1"/>
  <c r="N45" i="1"/>
  <c r="O45" i="1"/>
  <c r="M46" i="1"/>
  <c r="N46" i="1"/>
  <c r="O46" i="1"/>
  <c r="M47" i="1"/>
  <c r="N47" i="1"/>
  <c r="O47" i="1"/>
  <c r="M48" i="1"/>
  <c r="N48" i="1"/>
  <c r="O48" i="1"/>
  <c r="M49" i="1"/>
  <c r="N49" i="1"/>
  <c r="O49" i="1"/>
  <c r="M50" i="1"/>
  <c r="N50" i="1"/>
  <c r="O50" i="1"/>
  <c r="M51" i="1"/>
  <c r="N51" i="1"/>
  <c r="O51" i="1"/>
  <c r="M52" i="1"/>
  <c r="N52" i="1"/>
  <c r="O52" i="1"/>
  <c r="M53" i="1"/>
  <c r="N53" i="1"/>
  <c r="O53" i="1"/>
  <c r="M54" i="1"/>
  <c r="N54" i="1"/>
  <c r="O54" i="1"/>
  <c r="M55" i="1"/>
  <c r="N55" i="1"/>
  <c r="O55" i="1"/>
  <c r="M56" i="1"/>
  <c r="N56" i="1"/>
  <c r="O56" i="1"/>
  <c r="M57" i="1"/>
  <c r="N57" i="1"/>
  <c r="O57" i="1"/>
  <c r="M58" i="1"/>
  <c r="N58" i="1"/>
  <c r="O58" i="1"/>
  <c r="M59" i="1"/>
  <c r="N59" i="1"/>
  <c r="O59" i="1"/>
  <c r="M60" i="1"/>
  <c r="N60" i="1"/>
  <c r="O60" i="1"/>
  <c r="M61" i="1"/>
  <c r="N61" i="1"/>
  <c r="O61" i="1"/>
  <c r="M62" i="1"/>
  <c r="N62" i="1"/>
  <c r="O62" i="1"/>
  <c r="M63" i="1"/>
  <c r="N63" i="1"/>
  <c r="O63" i="1"/>
  <c r="M64" i="1"/>
  <c r="N64" i="1"/>
  <c r="O64" i="1"/>
  <c r="M65" i="1"/>
  <c r="N65" i="1"/>
  <c r="O65" i="1"/>
  <c r="M66" i="1"/>
  <c r="N66" i="1"/>
  <c r="O66" i="1"/>
  <c r="M67" i="1"/>
  <c r="N67" i="1"/>
  <c r="O67" i="1"/>
  <c r="M68" i="1"/>
  <c r="N68" i="1"/>
  <c r="O68" i="1"/>
  <c r="M69" i="1"/>
  <c r="N69" i="1"/>
  <c r="O69" i="1"/>
  <c r="M70" i="1"/>
  <c r="N70" i="1"/>
  <c r="O70" i="1"/>
  <c r="M71" i="1"/>
  <c r="N71" i="1"/>
  <c r="O71" i="1"/>
  <c r="M72" i="1"/>
  <c r="N72" i="1"/>
  <c r="O72" i="1"/>
  <c r="M73" i="1"/>
  <c r="N73" i="1"/>
  <c r="O73" i="1"/>
  <c r="M74" i="1"/>
  <c r="N74" i="1"/>
  <c r="O74" i="1"/>
  <c r="M75" i="1"/>
  <c r="N75" i="1"/>
  <c r="O75" i="1"/>
  <c r="M76" i="1"/>
  <c r="N76" i="1"/>
  <c r="O76" i="1"/>
  <c r="M77" i="1"/>
  <c r="N77" i="1"/>
  <c r="O77" i="1"/>
  <c r="M78" i="1"/>
  <c r="N78" i="1"/>
  <c r="O78" i="1"/>
  <c r="M79" i="1"/>
  <c r="N79" i="1"/>
  <c r="O79" i="1"/>
  <c r="M80" i="1"/>
  <c r="N80" i="1"/>
  <c r="O80" i="1"/>
  <c r="M81" i="1"/>
  <c r="N81" i="1"/>
  <c r="O81" i="1"/>
  <c r="M82" i="1"/>
  <c r="N82" i="1"/>
  <c r="O82" i="1"/>
  <c r="M83" i="1"/>
  <c r="N83" i="1"/>
  <c r="O83" i="1"/>
  <c r="M84" i="1"/>
  <c r="N84" i="1"/>
  <c r="O84" i="1"/>
  <c r="M85" i="1"/>
  <c r="N85" i="1"/>
  <c r="O85" i="1"/>
  <c r="M86" i="1"/>
  <c r="N86" i="1"/>
  <c r="O86" i="1"/>
  <c r="M87" i="1"/>
  <c r="N87" i="1"/>
  <c r="O87" i="1"/>
  <c r="M88" i="1"/>
  <c r="N88" i="1"/>
  <c r="O88" i="1"/>
  <c r="M89" i="1"/>
  <c r="N89" i="1"/>
  <c r="O89" i="1"/>
  <c r="M90" i="1"/>
  <c r="N90" i="1"/>
  <c r="O90" i="1"/>
  <c r="M91" i="1"/>
  <c r="N91" i="1"/>
  <c r="O91" i="1"/>
  <c r="M92" i="1"/>
  <c r="N92" i="1"/>
  <c r="O92" i="1"/>
  <c r="M93" i="1"/>
  <c r="N93" i="1"/>
  <c r="O93" i="1"/>
  <c r="M94" i="1"/>
  <c r="N94" i="1"/>
  <c r="O94" i="1"/>
  <c r="M95" i="1"/>
  <c r="N95" i="1"/>
  <c r="O95" i="1"/>
  <c r="M96" i="1"/>
  <c r="N96" i="1"/>
  <c r="O96" i="1"/>
  <c r="M97" i="1"/>
  <c r="N97" i="1"/>
  <c r="O97" i="1"/>
  <c r="M98" i="1"/>
  <c r="N98" i="1"/>
  <c r="O98" i="1"/>
  <c r="M99" i="1"/>
  <c r="N99" i="1"/>
  <c r="O99" i="1"/>
  <c r="M100" i="1"/>
  <c r="N100" i="1"/>
  <c r="O100" i="1"/>
  <c r="M101" i="1"/>
  <c r="N101" i="1"/>
  <c r="O101" i="1"/>
  <c r="M102" i="1"/>
  <c r="N102" i="1"/>
  <c r="O102" i="1"/>
  <c r="M103" i="1"/>
  <c r="N103" i="1"/>
  <c r="O103" i="1"/>
  <c r="M104" i="1"/>
  <c r="N104" i="1"/>
  <c r="O104" i="1"/>
  <c r="M105" i="1"/>
  <c r="N105" i="1"/>
  <c r="O105" i="1"/>
  <c r="M106" i="1"/>
  <c r="N106" i="1"/>
  <c r="O106" i="1"/>
  <c r="M107" i="1"/>
  <c r="N107" i="1"/>
  <c r="O107" i="1"/>
  <c r="M108" i="1"/>
  <c r="N108" i="1"/>
  <c r="O108" i="1"/>
  <c r="M109" i="1"/>
  <c r="N109" i="1"/>
  <c r="O109" i="1"/>
  <c r="M110" i="1"/>
  <c r="N110" i="1"/>
  <c r="O110" i="1"/>
  <c r="M111" i="1"/>
  <c r="N111" i="1"/>
  <c r="O111" i="1"/>
  <c r="M112" i="1"/>
  <c r="N112" i="1"/>
  <c r="O112" i="1"/>
  <c r="M113" i="1"/>
  <c r="N113" i="1"/>
  <c r="O113" i="1"/>
  <c r="M114" i="1"/>
  <c r="N114" i="1"/>
  <c r="O114" i="1"/>
  <c r="M115" i="1"/>
  <c r="N115" i="1"/>
  <c r="M116" i="1"/>
  <c r="N116" i="1"/>
  <c r="M117" i="1"/>
  <c r="N117" i="1"/>
  <c r="M118" i="1"/>
  <c r="N118" i="1"/>
  <c r="M119" i="1"/>
  <c r="N119" i="1"/>
  <c r="M120" i="1"/>
  <c r="N120" i="1"/>
  <c r="M121" i="1"/>
  <c r="N121" i="1"/>
  <c r="M122" i="1"/>
  <c r="N122" i="1"/>
  <c r="M123" i="1"/>
  <c r="N123" i="1"/>
  <c r="M124" i="1"/>
  <c r="N124" i="1"/>
  <c r="M125" i="1"/>
  <c r="N125" i="1"/>
  <c r="M126" i="1"/>
  <c r="N126" i="1"/>
  <c r="M127" i="1"/>
  <c r="N127" i="1"/>
  <c r="M128" i="1"/>
  <c r="N128" i="1"/>
  <c r="M129" i="1"/>
  <c r="N129" i="1"/>
  <c r="M130" i="1"/>
  <c r="N130" i="1"/>
  <c r="M131" i="1"/>
  <c r="N131" i="1"/>
  <c r="M132" i="1"/>
  <c r="N132" i="1"/>
  <c r="M133" i="1"/>
  <c r="N133" i="1"/>
  <c r="M134" i="1"/>
  <c r="N134" i="1"/>
  <c r="M135" i="1"/>
  <c r="N135" i="1"/>
  <c r="M136" i="1"/>
  <c r="N136" i="1"/>
  <c r="M137" i="1"/>
  <c r="N137" i="1"/>
  <c r="M138" i="1"/>
  <c r="N138" i="1"/>
  <c r="M139" i="1"/>
  <c r="N139" i="1"/>
  <c r="M140" i="1"/>
  <c r="N140" i="1"/>
  <c r="M141" i="1"/>
  <c r="N141" i="1"/>
  <c r="M142" i="1"/>
  <c r="N142" i="1"/>
  <c r="M143" i="1"/>
  <c r="N143" i="1"/>
  <c r="M144" i="1"/>
  <c r="N144" i="1"/>
  <c r="M145" i="1"/>
  <c r="N145" i="1"/>
  <c r="M146" i="1"/>
  <c r="N146" i="1"/>
  <c r="M147" i="1"/>
  <c r="N147" i="1"/>
  <c r="M148" i="1"/>
  <c r="N148" i="1"/>
  <c r="M149" i="1"/>
  <c r="N149" i="1"/>
  <c r="M150" i="1"/>
  <c r="N150" i="1"/>
  <c r="M151" i="1"/>
  <c r="N151" i="1"/>
  <c r="M152" i="1"/>
  <c r="N152" i="1"/>
  <c r="M153" i="1"/>
  <c r="N153" i="1"/>
  <c r="M154" i="1"/>
  <c r="N154" i="1"/>
  <c r="M155" i="1"/>
  <c r="N155" i="1"/>
  <c r="M156" i="1"/>
  <c r="N156" i="1"/>
  <c r="M157" i="1"/>
  <c r="N157" i="1"/>
  <c r="M158" i="1"/>
  <c r="N158" i="1"/>
  <c r="M159" i="1"/>
  <c r="N159" i="1"/>
  <c r="M160" i="1"/>
  <c r="N160" i="1"/>
  <c r="M161" i="1"/>
  <c r="N161" i="1"/>
  <c r="M162" i="1"/>
  <c r="N162" i="1"/>
  <c r="M163" i="1"/>
  <c r="N163" i="1"/>
  <c r="M164" i="1"/>
  <c r="N164" i="1"/>
  <c r="M165" i="1"/>
  <c r="N165" i="1"/>
  <c r="M166" i="1"/>
  <c r="N166" i="1"/>
  <c r="M167" i="1"/>
  <c r="N167" i="1"/>
  <c r="M168" i="1"/>
  <c r="N168" i="1"/>
  <c r="M169" i="1"/>
  <c r="N169" i="1"/>
  <c r="M170" i="1"/>
  <c r="N170" i="1"/>
  <c r="M171" i="1"/>
  <c r="N171" i="1"/>
  <c r="M172" i="1"/>
  <c r="N172" i="1"/>
  <c r="M173" i="1"/>
  <c r="N173" i="1"/>
  <c r="M174" i="1"/>
  <c r="N174" i="1"/>
  <c r="M175" i="1"/>
  <c r="N175" i="1"/>
  <c r="M176" i="1"/>
  <c r="N176" i="1"/>
  <c r="M177" i="1"/>
  <c r="N177" i="1"/>
  <c r="M178" i="1"/>
  <c r="N178" i="1"/>
  <c r="M179" i="1"/>
  <c r="N179" i="1"/>
  <c r="M180" i="1"/>
  <c r="N180" i="1"/>
  <c r="M181" i="1"/>
  <c r="N181" i="1"/>
  <c r="M182" i="1"/>
  <c r="N182" i="1"/>
  <c r="M183" i="1"/>
  <c r="N183" i="1"/>
  <c r="M184" i="1"/>
  <c r="N184" i="1"/>
  <c r="M185" i="1"/>
  <c r="N185" i="1"/>
  <c r="M186" i="1"/>
  <c r="N186" i="1"/>
  <c r="M187" i="1"/>
  <c r="N187" i="1"/>
  <c r="M188" i="1"/>
  <c r="N188" i="1"/>
  <c r="M189" i="1"/>
  <c r="N189" i="1"/>
  <c r="M190" i="1"/>
  <c r="N190" i="1"/>
  <c r="M191" i="1"/>
  <c r="N191" i="1"/>
  <c r="M192" i="1"/>
  <c r="N192" i="1"/>
  <c r="M193" i="1"/>
  <c r="N193" i="1"/>
  <c r="M194" i="1"/>
  <c r="N194" i="1"/>
  <c r="M195" i="1"/>
  <c r="N195" i="1"/>
  <c r="M196" i="1"/>
  <c r="N196" i="1"/>
  <c r="M197" i="1"/>
  <c r="N197" i="1"/>
  <c r="M198" i="1"/>
  <c r="N198" i="1"/>
  <c r="M199" i="1"/>
  <c r="N199" i="1"/>
  <c r="M200" i="1"/>
  <c r="N200" i="1"/>
  <c r="M201" i="1"/>
  <c r="N201" i="1"/>
  <c r="M202" i="1"/>
  <c r="N202" i="1"/>
  <c r="M203" i="1"/>
  <c r="N203" i="1"/>
  <c r="M204" i="1"/>
  <c r="N204" i="1"/>
  <c r="M205" i="1"/>
  <c r="N205" i="1"/>
  <c r="M206" i="1"/>
  <c r="N206" i="1"/>
  <c r="M207" i="1"/>
  <c r="N207" i="1"/>
  <c r="M208" i="1"/>
  <c r="N208" i="1"/>
  <c r="M209" i="1"/>
  <c r="N209" i="1"/>
  <c r="M210" i="1"/>
  <c r="N210" i="1"/>
  <c r="M211" i="1"/>
  <c r="N211" i="1"/>
  <c r="M212" i="1"/>
  <c r="N212" i="1"/>
  <c r="M213" i="1"/>
  <c r="N213" i="1"/>
  <c r="M214" i="1"/>
  <c r="N214" i="1"/>
  <c r="M215" i="1"/>
  <c r="N215" i="1"/>
  <c r="M216" i="1"/>
  <c r="N216" i="1"/>
  <c r="M217" i="1"/>
  <c r="N217" i="1"/>
  <c r="M218" i="1"/>
  <c r="N218" i="1"/>
  <c r="M219" i="1"/>
  <c r="N219" i="1"/>
  <c r="M220" i="1"/>
  <c r="N220" i="1"/>
  <c r="M221" i="1"/>
  <c r="N221" i="1"/>
  <c r="M222" i="1"/>
  <c r="N222" i="1"/>
  <c r="M223" i="1"/>
  <c r="N223" i="1"/>
  <c r="M224" i="1"/>
  <c r="N224" i="1"/>
  <c r="M225" i="1"/>
  <c r="N225" i="1"/>
  <c r="M226" i="1"/>
  <c r="N226" i="1"/>
  <c r="M227" i="1"/>
  <c r="N227" i="1"/>
  <c r="M228" i="1"/>
  <c r="N228" i="1"/>
  <c r="M229" i="1"/>
  <c r="N229" i="1"/>
  <c r="M230" i="1"/>
  <c r="N230" i="1"/>
  <c r="M231" i="1"/>
  <c r="N231" i="1"/>
  <c r="M232" i="1"/>
  <c r="N232" i="1"/>
  <c r="M233" i="1"/>
  <c r="N233" i="1"/>
  <c r="M234" i="1"/>
  <c r="N234" i="1"/>
  <c r="M235" i="1"/>
  <c r="N235" i="1"/>
  <c r="M236" i="1"/>
  <c r="N236" i="1"/>
  <c r="M237" i="1"/>
  <c r="N237" i="1"/>
  <c r="M238" i="1"/>
  <c r="N238" i="1"/>
  <c r="M239" i="1"/>
  <c r="N239" i="1"/>
  <c r="M240" i="1"/>
  <c r="N240" i="1"/>
  <c r="M241" i="1"/>
  <c r="N241" i="1"/>
  <c r="M242" i="1"/>
  <c r="N242" i="1"/>
  <c r="M243" i="1"/>
  <c r="N243" i="1"/>
  <c r="M244" i="1"/>
  <c r="N244" i="1"/>
  <c r="M245" i="1"/>
  <c r="N245" i="1"/>
  <c r="M246" i="1"/>
  <c r="N246" i="1"/>
  <c r="M247" i="1"/>
  <c r="N247" i="1"/>
  <c r="M248" i="1"/>
  <c r="N248" i="1"/>
  <c r="M249" i="1"/>
  <c r="N249" i="1"/>
  <c r="M250" i="1"/>
  <c r="N250" i="1"/>
  <c r="M251" i="1"/>
  <c r="N251" i="1"/>
  <c r="N2" i="1"/>
  <c r="O2" i="1"/>
  <c r="M2" i="1"/>
  <c r="C14" i="2" l="1"/>
  <c r="C13" i="2"/>
  <c r="C12" i="2"/>
  <c r="C11" i="2"/>
  <c r="C10" i="2" l="1"/>
  <c r="C9" i="2"/>
  <c r="C8" i="2"/>
  <c r="C7" i="2"/>
  <c r="C6" i="2"/>
  <c r="C5" i="2"/>
  <c r="C4" i="2"/>
  <c r="C3" i="2"/>
  <c r="C2" i="2"/>
</calcChain>
</file>

<file path=xl/sharedStrings.xml><?xml version="1.0" encoding="utf-8"?>
<sst xmlns="http://schemas.openxmlformats.org/spreadsheetml/2006/main" count="1331" uniqueCount="45">
  <si>
    <t>Radiació</t>
  </si>
  <si>
    <t>Vent</t>
  </si>
  <si>
    <t>R</t>
  </si>
  <si>
    <t>NW</t>
  </si>
  <si>
    <t>W</t>
  </si>
  <si>
    <t>Parcel·la</t>
  </si>
  <si>
    <t>LD1</t>
  </si>
  <si>
    <t>T aire (ºC)</t>
  </si>
  <si>
    <t>T plançó (ºC)</t>
  </si>
  <si>
    <t>NR</t>
  </si>
  <si>
    <t>Observacions</t>
  </si>
  <si>
    <t>A l'ombra dels oms</t>
  </si>
  <si>
    <t>Hora</t>
  </si>
  <si>
    <t>LD3</t>
  </si>
  <si>
    <t>Clariana</t>
  </si>
  <si>
    <t>Canyissar</t>
  </si>
  <si>
    <t>Sota canyissar i llúpol</t>
  </si>
  <si>
    <t>LD6 (Passat LD3)</t>
  </si>
  <si>
    <t>Amb 1 ou a l'anvers d'una fulla (probablement PR)</t>
  </si>
  <si>
    <t>A l'ombra de tamariu</t>
  </si>
  <si>
    <t>rad</t>
  </si>
  <si>
    <t>wind</t>
  </si>
  <si>
    <t>temp</t>
  </si>
  <si>
    <t>height</t>
  </si>
  <si>
    <t>site</t>
  </si>
  <si>
    <t>AE</t>
  </si>
  <si>
    <t>CJ</t>
  </si>
  <si>
    <t>jday</t>
  </si>
  <si>
    <t>date</t>
  </si>
  <si>
    <t>hour</t>
  </si>
  <si>
    <t>12:00 - 16:00</t>
  </si>
  <si>
    <t>CJ2</t>
  </si>
  <si>
    <t>CJ3</t>
  </si>
  <si>
    <t>LD4</t>
  </si>
  <si>
    <t>patch</t>
  </si>
  <si>
    <t>METCAT_TM</t>
  </si>
  <si>
    <t>METCAT_TX</t>
  </si>
  <si>
    <t>14:00 - 15:00</t>
  </si>
  <si>
    <t>13:00 - 14:00</t>
  </si>
  <si>
    <t>SENS_TM</t>
  </si>
  <si>
    <t>amp_metcat_tm</t>
  </si>
  <si>
    <t>amp_metcat_tx</t>
  </si>
  <si>
    <t>amp_sens_tm</t>
  </si>
  <si>
    <t>T_1M</t>
  </si>
  <si>
    <t>AMP_1M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</si>
</sst>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20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5"/>
  <sheetViews>
    <sheetView tabSelected="1" workbookViewId="0">
      <selection activeCell="Q89" sqref="Q2:Q89"/>
    </sheetView>
  </sheetViews>
  <sheetFormatPr baseColWidth="10" defaultRowHeight="15" x14ac:dyDescent="0.25"/>
  <cols>
    <col min="10" max="11" width="12" customWidth="1"/>
  </cols>
  <sheetData>
    <row r="1" spans="1:17" x14ac:dyDescent="0.25">
      <c r="A1" s="1" t="s">
        <v>24</v>
      </c>
      <c r="B1" s="1" t="s">
        <v>23</v>
      </c>
      <c r="C1" s="1" t="s">
        <v>20</v>
      </c>
      <c r="D1" s="1" t="s">
        <v>21</v>
      </c>
      <c r="E1" s="1" t="s">
        <v>22</v>
      </c>
      <c r="F1" s="1" t="s">
        <v>27</v>
      </c>
      <c r="G1" s="1" t="s">
        <v>28</v>
      </c>
      <c r="H1" s="1" t="s">
        <v>29</v>
      </c>
      <c r="I1" s="1" t="s">
        <v>34</v>
      </c>
      <c r="J1" s="1" t="s">
        <v>35</v>
      </c>
      <c r="K1" s="1" t="s">
        <v>36</v>
      </c>
      <c r="L1" s="1" t="s">
        <v>39</v>
      </c>
      <c r="M1" s="1" t="s">
        <v>40</v>
      </c>
      <c r="N1" s="1" t="s">
        <v>41</v>
      </c>
      <c r="O1" s="1" t="s">
        <v>42</v>
      </c>
      <c r="P1" s="1" t="s">
        <v>43</v>
      </c>
      <c r="Q1" s="1" t="s">
        <v>44</v>
      </c>
    </row>
    <row r="2" spans="1:17" x14ac:dyDescent="0.25">
      <c r="A2" t="s">
        <v>25</v>
      </c>
      <c r="B2">
        <v>0</v>
      </c>
      <c r="C2" t="s">
        <v>2</v>
      </c>
      <c r="D2" t="s">
        <v>3</v>
      </c>
      <c r="E2">
        <v>47.2</v>
      </c>
      <c r="F2">
        <v>193</v>
      </c>
      <c r="G2" s="3">
        <v>42928</v>
      </c>
      <c r="H2" t="s">
        <v>30</v>
      </c>
      <c r="I2" t="s">
        <v>33</v>
      </c>
      <c r="J2">
        <v>23.3</v>
      </c>
      <c r="K2">
        <v>27.6</v>
      </c>
      <c r="L2">
        <v>31</v>
      </c>
      <c r="M2">
        <f>$E2-J2</f>
        <v>23.900000000000002</v>
      </c>
      <c r="N2">
        <f t="shared" ref="N2:O2" si="0">$E2-K2</f>
        <v>19.600000000000001</v>
      </c>
      <c r="O2">
        <f t="shared" si="0"/>
        <v>16.200000000000003</v>
      </c>
      <c r="P2">
        <v>28.875</v>
      </c>
      <c r="Q2">
        <f t="shared" ref="Q2:Q65" si="1">E2-P2</f>
        <v>18.325000000000003</v>
      </c>
    </row>
    <row r="3" spans="1:17" x14ac:dyDescent="0.25">
      <c r="A3" t="s">
        <v>25</v>
      </c>
      <c r="B3">
        <v>0</v>
      </c>
      <c r="C3" t="s">
        <v>2</v>
      </c>
      <c r="D3" t="s">
        <v>3</v>
      </c>
      <c r="E3">
        <v>47.5</v>
      </c>
      <c r="F3">
        <v>193</v>
      </c>
      <c r="G3" s="3">
        <v>42928</v>
      </c>
      <c r="H3" t="s">
        <v>30</v>
      </c>
      <c r="I3" t="s">
        <v>33</v>
      </c>
      <c r="J3">
        <v>23.3</v>
      </c>
      <c r="K3">
        <v>27.6</v>
      </c>
      <c r="L3">
        <v>31</v>
      </c>
      <c r="M3">
        <f t="shared" ref="M3:M66" si="2">$E3-J3</f>
        <v>24.2</v>
      </c>
      <c r="N3">
        <f t="shared" ref="N3:N66" si="3">$E3-K3</f>
        <v>19.899999999999999</v>
      </c>
      <c r="O3">
        <f t="shared" ref="O3:O66" si="4">$E3-L3</f>
        <v>16.5</v>
      </c>
      <c r="P3">
        <v>28.875</v>
      </c>
      <c r="Q3">
        <f t="shared" si="1"/>
        <v>18.625</v>
      </c>
    </row>
    <row r="4" spans="1:17" x14ac:dyDescent="0.25">
      <c r="A4" t="s">
        <v>25</v>
      </c>
      <c r="B4">
        <v>0</v>
      </c>
      <c r="C4" t="s">
        <v>2</v>
      </c>
      <c r="D4" t="s">
        <v>3</v>
      </c>
      <c r="E4">
        <v>47.3</v>
      </c>
      <c r="F4">
        <v>193</v>
      </c>
      <c r="G4" s="3">
        <v>42928</v>
      </c>
      <c r="H4" t="s">
        <v>30</v>
      </c>
      <c r="I4" t="s">
        <v>33</v>
      </c>
      <c r="J4">
        <v>23.3</v>
      </c>
      <c r="K4">
        <v>27.6</v>
      </c>
      <c r="L4">
        <v>31</v>
      </c>
      <c r="M4">
        <f t="shared" si="2"/>
        <v>23.999999999999996</v>
      </c>
      <c r="N4">
        <f t="shared" si="3"/>
        <v>19.699999999999996</v>
      </c>
      <c r="O4">
        <f t="shared" si="4"/>
        <v>16.299999999999997</v>
      </c>
      <c r="P4">
        <v>28.875</v>
      </c>
      <c r="Q4">
        <f t="shared" si="1"/>
        <v>18.424999999999997</v>
      </c>
    </row>
    <row r="5" spans="1:17" x14ac:dyDescent="0.25">
      <c r="A5" t="s">
        <v>25</v>
      </c>
      <c r="B5">
        <v>0</v>
      </c>
      <c r="C5" t="s">
        <v>2</v>
      </c>
      <c r="D5" t="s">
        <v>3</v>
      </c>
      <c r="E5">
        <v>46.8</v>
      </c>
      <c r="F5">
        <v>193</v>
      </c>
      <c r="G5" s="3">
        <v>42928</v>
      </c>
      <c r="H5" t="s">
        <v>30</v>
      </c>
      <c r="I5" t="s">
        <v>33</v>
      </c>
      <c r="J5">
        <v>23.3</v>
      </c>
      <c r="K5">
        <v>27.6</v>
      </c>
      <c r="L5">
        <v>31</v>
      </c>
      <c r="M5">
        <f t="shared" si="2"/>
        <v>23.499999999999996</v>
      </c>
      <c r="N5">
        <f t="shared" si="3"/>
        <v>19.199999999999996</v>
      </c>
      <c r="O5">
        <f t="shared" si="4"/>
        <v>15.799999999999997</v>
      </c>
      <c r="P5">
        <v>28.875</v>
      </c>
      <c r="Q5">
        <f t="shared" si="1"/>
        <v>17.924999999999997</v>
      </c>
    </row>
    <row r="6" spans="1:17" x14ac:dyDescent="0.25">
      <c r="A6" t="s">
        <v>25</v>
      </c>
      <c r="B6">
        <v>0</v>
      </c>
      <c r="C6" t="s">
        <v>2</v>
      </c>
      <c r="D6" t="s">
        <v>3</v>
      </c>
      <c r="E6">
        <v>46.8</v>
      </c>
      <c r="F6">
        <v>193</v>
      </c>
      <c r="G6" s="3">
        <v>42928</v>
      </c>
      <c r="H6" t="s">
        <v>30</v>
      </c>
      <c r="I6" t="s">
        <v>33</v>
      </c>
      <c r="J6">
        <v>23.3</v>
      </c>
      <c r="K6">
        <v>27.6</v>
      </c>
      <c r="L6">
        <v>31</v>
      </c>
      <c r="M6">
        <f t="shared" si="2"/>
        <v>23.499999999999996</v>
      </c>
      <c r="N6">
        <f t="shared" si="3"/>
        <v>19.199999999999996</v>
      </c>
      <c r="O6">
        <f t="shared" si="4"/>
        <v>15.799999999999997</v>
      </c>
      <c r="P6">
        <v>28.875</v>
      </c>
      <c r="Q6">
        <f t="shared" si="1"/>
        <v>17.924999999999997</v>
      </c>
    </row>
    <row r="7" spans="1:17" x14ac:dyDescent="0.25">
      <c r="A7" t="s">
        <v>25</v>
      </c>
      <c r="B7">
        <v>0</v>
      </c>
      <c r="C7" t="s">
        <v>2</v>
      </c>
      <c r="D7" t="s">
        <v>3</v>
      </c>
      <c r="E7">
        <v>46.7</v>
      </c>
      <c r="F7">
        <v>193</v>
      </c>
      <c r="G7" s="3">
        <v>42928</v>
      </c>
      <c r="H7" t="s">
        <v>30</v>
      </c>
      <c r="I7" t="s">
        <v>33</v>
      </c>
      <c r="J7">
        <v>23.3</v>
      </c>
      <c r="K7">
        <v>27.6</v>
      </c>
      <c r="L7">
        <v>31</v>
      </c>
      <c r="M7">
        <f t="shared" si="2"/>
        <v>23.400000000000002</v>
      </c>
      <c r="N7">
        <f t="shared" si="3"/>
        <v>19.100000000000001</v>
      </c>
      <c r="O7">
        <f t="shared" si="4"/>
        <v>15.700000000000003</v>
      </c>
      <c r="P7">
        <v>28.875</v>
      </c>
      <c r="Q7">
        <f t="shared" si="1"/>
        <v>17.825000000000003</v>
      </c>
    </row>
    <row r="8" spans="1:17" x14ac:dyDescent="0.25">
      <c r="A8" t="s">
        <v>25</v>
      </c>
      <c r="B8">
        <v>0.5</v>
      </c>
      <c r="C8" t="s">
        <v>2</v>
      </c>
      <c r="D8" t="s">
        <v>3</v>
      </c>
      <c r="E8">
        <v>42.5</v>
      </c>
      <c r="F8">
        <v>193</v>
      </c>
      <c r="G8" s="3">
        <v>42928</v>
      </c>
      <c r="H8" t="s">
        <v>30</v>
      </c>
      <c r="I8" t="s">
        <v>33</v>
      </c>
      <c r="J8">
        <v>23.3</v>
      </c>
      <c r="K8">
        <v>27.6</v>
      </c>
      <c r="L8">
        <v>31</v>
      </c>
      <c r="M8">
        <f t="shared" si="2"/>
        <v>19.2</v>
      </c>
      <c r="N8">
        <f t="shared" si="3"/>
        <v>14.899999999999999</v>
      </c>
      <c r="O8">
        <f t="shared" si="4"/>
        <v>11.5</v>
      </c>
      <c r="P8">
        <v>28.875</v>
      </c>
      <c r="Q8">
        <f t="shared" si="1"/>
        <v>13.625</v>
      </c>
    </row>
    <row r="9" spans="1:17" x14ac:dyDescent="0.25">
      <c r="A9" t="s">
        <v>25</v>
      </c>
      <c r="B9">
        <v>0.5</v>
      </c>
      <c r="C9" t="s">
        <v>2</v>
      </c>
      <c r="D9" t="s">
        <v>3</v>
      </c>
      <c r="E9">
        <v>41.9</v>
      </c>
      <c r="F9">
        <v>193</v>
      </c>
      <c r="G9" s="3">
        <v>42928</v>
      </c>
      <c r="H9" t="s">
        <v>30</v>
      </c>
      <c r="I9" t="s">
        <v>33</v>
      </c>
      <c r="J9">
        <v>23.3</v>
      </c>
      <c r="K9">
        <v>27.6</v>
      </c>
      <c r="L9">
        <v>31</v>
      </c>
      <c r="M9">
        <f t="shared" si="2"/>
        <v>18.599999999999998</v>
      </c>
      <c r="N9">
        <f t="shared" si="3"/>
        <v>14.299999999999997</v>
      </c>
      <c r="O9">
        <f t="shared" si="4"/>
        <v>10.899999999999999</v>
      </c>
      <c r="P9">
        <v>28.875</v>
      </c>
      <c r="Q9">
        <f t="shared" si="1"/>
        <v>13.024999999999999</v>
      </c>
    </row>
    <row r="10" spans="1:17" x14ac:dyDescent="0.25">
      <c r="A10" t="s">
        <v>25</v>
      </c>
      <c r="B10">
        <v>0.5</v>
      </c>
      <c r="C10" t="s">
        <v>2</v>
      </c>
      <c r="D10" t="s">
        <v>3</v>
      </c>
      <c r="E10">
        <v>42.1</v>
      </c>
      <c r="F10">
        <v>193</v>
      </c>
      <c r="G10" s="3">
        <v>42928</v>
      </c>
      <c r="H10" t="s">
        <v>30</v>
      </c>
      <c r="I10" t="s">
        <v>33</v>
      </c>
      <c r="J10">
        <v>23.3</v>
      </c>
      <c r="K10">
        <v>27.6</v>
      </c>
      <c r="L10">
        <v>31</v>
      </c>
      <c r="M10">
        <f t="shared" si="2"/>
        <v>18.8</v>
      </c>
      <c r="N10">
        <f t="shared" si="3"/>
        <v>14.5</v>
      </c>
      <c r="O10">
        <f t="shared" si="4"/>
        <v>11.100000000000001</v>
      </c>
      <c r="P10">
        <v>28.875</v>
      </c>
      <c r="Q10">
        <f t="shared" si="1"/>
        <v>13.225000000000001</v>
      </c>
    </row>
    <row r="11" spans="1:17" x14ac:dyDescent="0.25">
      <c r="A11" t="s">
        <v>25</v>
      </c>
      <c r="B11">
        <v>0.5</v>
      </c>
      <c r="C11" t="s">
        <v>2</v>
      </c>
      <c r="D11" t="s">
        <v>3</v>
      </c>
      <c r="E11">
        <v>41.9</v>
      </c>
      <c r="F11">
        <v>193</v>
      </c>
      <c r="G11" s="3">
        <v>42928</v>
      </c>
      <c r="H11" t="s">
        <v>30</v>
      </c>
      <c r="I11" t="s">
        <v>33</v>
      </c>
      <c r="J11">
        <v>23.3</v>
      </c>
      <c r="K11">
        <v>27.6</v>
      </c>
      <c r="L11">
        <v>31</v>
      </c>
      <c r="M11">
        <f t="shared" si="2"/>
        <v>18.599999999999998</v>
      </c>
      <c r="N11">
        <f t="shared" si="3"/>
        <v>14.299999999999997</v>
      </c>
      <c r="O11">
        <f t="shared" si="4"/>
        <v>10.899999999999999</v>
      </c>
      <c r="P11">
        <v>28.875</v>
      </c>
      <c r="Q11">
        <f t="shared" si="1"/>
        <v>13.024999999999999</v>
      </c>
    </row>
    <row r="12" spans="1:17" x14ac:dyDescent="0.25">
      <c r="A12" t="s">
        <v>25</v>
      </c>
      <c r="B12">
        <v>0.5</v>
      </c>
      <c r="C12" t="s">
        <v>2</v>
      </c>
      <c r="D12" t="s">
        <v>3</v>
      </c>
      <c r="E12">
        <v>42</v>
      </c>
      <c r="F12">
        <v>193</v>
      </c>
      <c r="G12" s="3">
        <v>42928</v>
      </c>
      <c r="H12" t="s">
        <v>30</v>
      </c>
      <c r="I12" t="s">
        <v>33</v>
      </c>
      <c r="J12">
        <v>23.3</v>
      </c>
      <c r="K12">
        <v>27.6</v>
      </c>
      <c r="L12">
        <v>31</v>
      </c>
      <c r="M12">
        <f t="shared" si="2"/>
        <v>18.7</v>
      </c>
      <c r="N12">
        <f t="shared" si="3"/>
        <v>14.399999999999999</v>
      </c>
      <c r="O12">
        <f t="shared" si="4"/>
        <v>11</v>
      </c>
      <c r="P12">
        <v>28.875</v>
      </c>
      <c r="Q12">
        <f t="shared" si="1"/>
        <v>13.125</v>
      </c>
    </row>
    <row r="13" spans="1:17" x14ac:dyDescent="0.25">
      <c r="A13" t="s">
        <v>25</v>
      </c>
      <c r="B13">
        <v>1</v>
      </c>
      <c r="C13" t="s">
        <v>2</v>
      </c>
      <c r="D13" t="s">
        <v>3</v>
      </c>
      <c r="E13">
        <v>40.700000000000003</v>
      </c>
      <c r="F13">
        <v>193</v>
      </c>
      <c r="G13" s="3">
        <v>42928</v>
      </c>
      <c r="H13" t="s">
        <v>30</v>
      </c>
      <c r="I13" t="s">
        <v>33</v>
      </c>
      <c r="J13">
        <v>23.3</v>
      </c>
      <c r="K13">
        <v>27.6</v>
      </c>
      <c r="L13">
        <v>31</v>
      </c>
      <c r="M13">
        <f t="shared" si="2"/>
        <v>17.400000000000002</v>
      </c>
      <c r="N13">
        <f t="shared" si="3"/>
        <v>13.100000000000001</v>
      </c>
      <c r="O13">
        <f t="shared" si="4"/>
        <v>9.7000000000000028</v>
      </c>
      <c r="P13">
        <v>28.875</v>
      </c>
      <c r="Q13">
        <f t="shared" si="1"/>
        <v>11.825000000000003</v>
      </c>
    </row>
    <row r="14" spans="1:17" x14ac:dyDescent="0.25">
      <c r="A14" t="s">
        <v>25</v>
      </c>
      <c r="B14">
        <v>1</v>
      </c>
      <c r="C14" t="s">
        <v>2</v>
      </c>
      <c r="D14" t="s">
        <v>3</v>
      </c>
      <c r="E14">
        <v>39.799999999999997</v>
      </c>
      <c r="F14">
        <v>193</v>
      </c>
      <c r="G14" s="3">
        <v>42928</v>
      </c>
      <c r="H14" t="s">
        <v>30</v>
      </c>
      <c r="I14" t="s">
        <v>33</v>
      </c>
      <c r="J14">
        <v>23.3</v>
      </c>
      <c r="K14">
        <v>27.6</v>
      </c>
      <c r="L14">
        <v>31</v>
      </c>
      <c r="M14">
        <f t="shared" si="2"/>
        <v>16.499999999999996</v>
      </c>
      <c r="N14">
        <f t="shared" si="3"/>
        <v>12.199999999999996</v>
      </c>
      <c r="O14">
        <f t="shared" si="4"/>
        <v>8.7999999999999972</v>
      </c>
      <c r="P14">
        <v>28.875</v>
      </c>
      <c r="Q14">
        <f t="shared" si="1"/>
        <v>10.924999999999997</v>
      </c>
    </row>
    <row r="15" spans="1:17" x14ac:dyDescent="0.25">
      <c r="A15" t="s">
        <v>25</v>
      </c>
      <c r="B15">
        <v>1</v>
      </c>
      <c r="C15" t="s">
        <v>2</v>
      </c>
      <c r="D15" t="s">
        <v>3</v>
      </c>
      <c r="E15">
        <v>42.2</v>
      </c>
      <c r="F15">
        <v>193</v>
      </c>
      <c r="G15" s="3">
        <v>42928</v>
      </c>
      <c r="H15" t="s">
        <v>30</v>
      </c>
      <c r="I15" t="s">
        <v>33</v>
      </c>
      <c r="J15">
        <v>23.3</v>
      </c>
      <c r="K15">
        <v>27.6</v>
      </c>
      <c r="L15">
        <v>31</v>
      </c>
      <c r="M15">
        <f t="shared" si="2"/>
        <v>18.900000000000002</v>
      </c>
      <c r="N15">
        <f t="shared" si="3"/>
        <v>14.600000000000001</v>
      </c>
      <c r="O15">
        <f t="shared" si="4"/>
        <v>11.200000000000003</v>
      </c>
      <c r="P15">
        <v>28.875</v>
      </c>
      <c r="Q15">
        <f t="shared" si="1"/>
        <v>13.325000000000003</v>
      </c>
    </row>
    <row r="16" spans="1:17" x14ac:dyDescent="0.25">
      <c r="A16" t="s">
        <v>25</v>
      </c>
      <c r="B16">
        <v>1</v>
      </c>
      <c r="C16" t="s">
        <v>2</v>
      </c>
      <c r="D16" t="s">
        <v>3</v>
      </c>
      <c r="E16">
        <v>41</v>
      </c>
      <c r="F16">
        <v>193</v>
      </c>
      <c r="G16" s="3">
        <v>42928</v>
      </c>
      <c r="H16" t="s">
        <v>30</v>
      </c>
      <c r="I16" t="s">
        <v>33</v>
      </c>
      <c r="J16">
        <v>23.3</v>
      </c>
      <c r="K16">
        <v>27.6</v>
      </c>
      <c r="L16">
        <v>31</v>
      </c>
      <c r="M16">
        <f t="shared" si="2"/>
        <v>17.7</v>
      </c>
      <c r="N16">
        <f t="shared" si="3"/>
        <v>13.399999999999999</v>
      </c>
      <c r="O16">
        <f t="shared" si="4"/>
        <v>10</v>
      </c>
      <c r="P16">
        <v>28.875</v>
      </c>
      <c r="Q16">
        <f t="shared" si="1"/>
        <v>12.125</v>
      </c>
    </row>
    <row r="17" spans="1:17" x14ac:dyDescent="0.25">
      <c r="A17" t="s">
        <v>25</v>
      </c>
      <c r="B17">
        <v>1</v>
      </c>
      <c r="C17" t="s">
        <v>2</v>
      </c>
      <c r="D17" t="s">
        <v>3</v>
      </c>
      <c r="E17">
        <v>40.6</v>
      </c>
      <c r="F17">
        <v>193</v>
      </c>
      <c r="G17" s="3">
        <v>42928</v>
      </c>
      <c r="H17" t="s">
        <v>30</v>
      </c>
      <c r="I17" t="s">
        <v>33</v>
      </c>
      <c r="J17">
        <v>23.3</v>
      </c>
      <c r="K17">
        <v>27.6</v>
      </c>
      <c r="L17">
        <v>31</v>
      </c>
      <c r="M17">
        <f t="shared" si="2"/>
        <v>17.3</v>
      </c>
      <c r="N17">
        <f t="shared" si="3"/>
        <v>13</v>
      </c>
      <c r="O17">
        <f t="shared" si="4"/>
        <v>9.6000000000000014</v>
      </c>
      <c r="P17">
        <v>28.875</v>
      </c>
      <c r="Q17">
        <f t="shared" si="1"/>
        <v>11.725000000000001</v>
      </c>
    </row>
    <row r="18" spans="1:17" x14ac:dyDescent="0.25">
      <c r="A18" t="s">
        <v>25</v>
      </c>
      <c r="B18">
        <v>1</v>
      </c>
      <c r="C18" t="s">
        <v>2</v>
      </c>
      <c r="D18" t="s">
        <v>3</v>
      </c>
      <c r="E18">
        <v>39.9</v>
      </c>
      <c r="F18">
        <v>193</v>
      </c>
      <c r="G18" s="3">
        <v>42928</v>
      </c>
      <c r="H18" t="s">
        <v>30</v>
      </c>
      <c r="I18" t="s">
        <v>33</v>
      </c>
      <c r="J18">
        <v>23.3</v>
      </c>
      <c r="K18">
        <v>27.6</v>
      </c>
      <c r="L18">
        <v>31</v>
      </c>
      <c r="M18">
        <f t="shared" si="2"/>
        <v>16.599999999999998</v>
      </c>
      <c r="N18">
        <f t="shared" si="3"/>
        <v>12.299999999999997</v>
      </c>
      <c r="O18">
        <f t="shared" si="4"/>
        <v>8.8999999999999986</v>
      </c>
      <c r="P18">
        <v>28.875</v>
      </c>
      <c r="Q18">
        <f t="shared" si="1"/>
        <v>11.024999999999999</v>
      </c>
    </row>
    <row r="19" spans="1:17" x14ac:dyDescent="0.25">
      <c r="A19" t="s">
        <v>25</v>
      </c>
      <c r="B19">
        <v>1.5</v>
      </c>
      <c r="C19" t="s">
        <v>2</v>
      </c>
      <c r="D19" t="s">
        <v>3</v>
      </c>
      <c r="E19">
        <v>40.5</v>
      </c>
      <c r="F19">
        <v>193</v>
      </c>
      <c r="G19" s="3">
        <v>42928</v>
      </c>
      <c r="H19" t="s">
        <v>30</v>
      </c>
      <c r="I19" t="s">
        <v>33</v>
      </c>
      <c r="J19">
        <v>23.3</v>
      </c>
      <c r="K19">
        <v>27.6</v>
      </c>
      <c r="L19">
        <v>31</v>
      </c>
      <c r="M19">
        <f t="shared" si="2"/>
        <v>17.2</v>
      </c>
      <c r="N19">
        <f t="shared" si="3"/>
        <v>12.899999999999999</v>
      </c>
      <c r="O19">
        <f t="shared" si="4"/>
        <v>9.5</v>
      </c>
      <c r="P19">
        <v>28.875</v>
      </c>
      <c r="Q19">
        <f t="shared" si="1"/>
        <v>11.625</v>
      </c>
    </row>
    <row r="20" spans="1:17" x14ac:dyDescent="0.25">
      <c r="A20" t="s">
        <v>25</v>
      </c>
      <c r="B20">
        <v>1.5</v>
      </c>
      <c r="C20" t="s">
        <v>2</v>
      </c>
      <c r="D20" t="s">
        <v>3</v>
      </c>
      <c r="E20">
        <v>39.9</v>
      </c>
      <c r="F20">
        <v>193</v>
      </c>
      <c r="G20" s="3">
        <v>42928</v>
      </c>
      <c r="H20" t="s">
        <v>30</v>
      </c>
      <c r="I20" t="s">
        <v>33</v>
      </c>
      <c r="J20">
        <v>23.3</v>
      </c>
      <c r="K20">
        <v>27.6</v>
      </c>
      <c r="L20">
        <v>31</v>
      </c>
      <c r="M20">
        <f t="shared" si="2"/>
        <v>16.599999999999998</v>
      </c>
      <c r="N20">
        <f t="shared" si="3"/>
        <v>12.299999999999997</v>
      </c>
      <c r="O20">
        <f t="shared" si="4"/>
        <v>8.8999999999999986</v>
      </c>
      <c r="P20">
        <v>28.875</v>
      </c>
      <c r="Q20">
        <f t="shared" si="1"/>
        <v>11.024999999999999</v>
      </c>
    </row>
    <row r="21" spans="1:17" x14ac:dyDescent="0.25">
      <c r="A21" t="s">
        <v>25</v>
      </c>
      <c r="B21">
        <v>1.5</v>
      </c>
      <c r="C21" t="s">
        <v>2</v>
      </c>
      <c r="D21" t="s">
        <v>3</v>
      </c>
      <c r="E21">
        <v>40.700000000000003</v>
      </c>
      <c r="F21">
        <v>193</v>
      </c>
      <c r="G21" s="3">
        <v>42928</v>
      </c>
      <c r="H21" t="s">
        <v>30</v>
      </c>
      <c r="I21" t="s">
        <v>33</v>
      </c>
      <c r="J21">
        <v>23.3</v>
      </c>
      <c r="K21">
        <v>27.6</v>
      </c>
      <c r="L21">
        <v>31</v>
      </c>
      <c r="M21">
        <f t="shared" si="2"/>
        <v>17.400000000000002</v>
      </c>
      <c r="N21">
        <f t="shared" si="3"/>
        <v>13.100000000000001</v>
      </c>
      <c r="O21">
        <f t="shared" si="4"/>
        <v>9.7000000000000028</v>
      </c>
      <c r="P21">
        <v>28.875</v>
      </c>
      <c r="Q21">
        <f t="shared" si="1"/>
        <v>11.825000000000003</v>
      </c>
    </row>
    <row r="22" spans="1:17" x14ac:dyDescent="0.25">
      <c r="A22" t="s">
        <v>25</v>
      </c>
      <c r="B22">
        <v>1.5</v>
      </c>
      <c r="C22" t="s">
        <v>2</v>
      </c>
      <c r="D22" t="s">
        <v>3</v>
      </c>
      <c r="E22">
        <v>40.799999999999997</v>
      </c>
      <c r="F22">
        <v>193</v>
      </c>
      <c r="G22" s="3">
        <v>42928</v>
      </c>
      <c r="H22" t="s">
        <v>30</v>
      </c>
      <c r="I22" t="s">
        <v>33</v>
      </c>
      <c r="J22">
        <v>23.3</v>
      </c>
      <c r="K22">
        <v>27.6</v>
      </c>
      <c r="L22">
        <v>31</v>
      </c>
      <c r="M22">
        <f t="shared" si="2"/>
        <v>17.499999999999996</v>
      </c>
      <c r="N22">
        <f t="shared" si="3"/>
        <v>13.199999999999996</v>
      </c>
      <c r="O22">
        <f t="shared" si="4"/>
        <v>9.7999999999999972</v>
      </c>
      <c r="P22">
        <v>28.875</v>
      </c>
      <c r="Q22">
        <f t="shared" si="1"/>
        <v>11.924999999999997</v>
      </c>
    </row>
    <row r="23" spans="1:17" x14ac:dyDescent="0.25">
      <c r="A23" t="s">
        <v>25</v>
      </c>
      <c r="B23">
        <v>1.5</v>
      </c>
      <c r="C23" t="s">
        <v>2</v>
      </c>
      <c r="D23" t="s">
        <v>3</v>
      </c>
      <c r="E23">
        <v>40.6</v>
      </c>
      <c r="F23">
        <v>193</v>
      </c>
      <c r="G23" s="3">
        <v>42928</v>
      </c>
      <c r="H23" t="s">
        <v>30</v>
      </c>
      <c r="I23" t="s">
        <v>33</v>
      </c>
      <c r="J23">
        <v>23.3</v>
      </c>
      <c r="K23">
        <v>27.6</v>
      </c>
      <c r="L23">
        <v>31</v>
      </c>
      <c r="M23">
        <f t="shared" si="2"/>
        <v>17.3</v>
      </c>
      <c r="N23">
        <f t="shared" si="3"/>
        <v>13</v>
      </c>
      <c r="O23">
        <f t="shared" si="4"/>
        <v>9.6000000000000014</v>
      </c>
      <c r="P23">
        <v>28.875</v>
      </c>
      <c r="Q23">
        <f t="shared" si="1"/>
        <v>11.725000000000001</v>
      </c>
    </row>
    <row r="24" spans="1:17" x14ac:dyDescent="0.25">
      <c r="A24" t="s">
        <v>25</v>
      </c>
      <c r="B24">
        <v>1.5</v>
      </c>
      <c r="C24" t="s">
        <v>2</v>
      </c>
      <c r="D24" t="s">
        <v>3</v>
      </c>
      <c r="E24">
        <v>40.299999999999997</v>
      </c>
      <c r="F24">
        <v>193</v>
      </c>
      <c r="G24" s="3">
        <v>42928</v>
      </c>
      <c r="H24" t="s">
        <v>30</v>
      </c>
      <c r="I24" t="s">
        <v>33</v>
      </c>
      <c r="J24">
        <v>23.3</v>
      </c>
      <c r="K24">
        <v>27.6</v>
      </c>
      <c r="L24">
        <v>31</v>
      </c>
      <c r="M24">
        <f t="shared" si="2"/>
        <v>16.999999999999996</v>
      </c>
      <c r="N24">
        <f t="shared" si="3"/>
        <v>12.699999999999996</v>
      </c>
      <c r="O24">
        <f t="shared" si="4"/>
        <v>9.2999999999999972</v>
      </c>
      <c r="P24">
        <v>28.875</v>
      </c>
      <c r="Q24">
        <f t="shared" si="1"/>
        <v>11.424999999999997</v>
      </c>
    </row>
    <row r="25" spans="1:17" x14ac:dyDescent="0.25">
      <c r="A25" t="s">
        <v>25</v>
      </c>
      <c r="B25">
        <v>2</v>
      </c>
      <c r="C25" t="s">
        <v>2</v>
      </c>
      <c r="D25" t="s">
        <v>3</v>
      </c>
      <c r="E25">
        <v>38.9</v>
      </c>
      <c r="F25">
        <v>193</v>
      </c>
      <c r="G25" s="3">
        <v>42928</v>
      </c>
      <c r="H25" t="s">
        <v>30</v>
      </c>
      <c r="I25" t="s">
        <v>33</v>
      </c>
      <c r="J25">
        <v>23.3</v>
      </c>
      <c r="K25">
        <v>27.6</v>
      </c>
      <c r="L25">
        <v>31</v>
      </c>
      <c r="M25">
        <f t="shared" si="2"/>
        <v>15.599999999999998</v>
      </c>
      <c r="N25">
        <f t="shared" si="3"/>
        <v>11.299999999999997</v>
      </c>
      <c r="O25">
        <f t="shared" si="4"/>
        <v>7.8999999999999986</v>
      </c>
      <c r="P25">
        <v>28.875</v>
      </c>
      <c r="Q25">
        <f t="shared" si="1"/>
        <v>10.024999999999999</v>
      </c>
    </row>
    <row r="26" spans="1:17" x14ac:dyDescent="0.25">
      <c r="A26" t="s">
        <v>25</v>
      </c>
      <c r="B26">
        <v>2</v>
      </c>
      <c r="C26" t="s">
        <v>2</v>
      </c>
      <c r="D26" t="s">
        <v>3</v>
      </c>
      <c r="E26">
        <v>39.5</v>
      </c>
      <c r="F26">
        <v>193</v>
      </c>
      <c r="G26" s="3">
        <v>42928</v>
      </c>
      <c r="H26" t="s">
        <v>30</v>
      </c>
      <c r="I26" t="s">
        <v>33</v>
      </c>
      <c r="J26">
        <v>23.3</v>
      </c>
      <c r="K26">
        <v>27.6</v>
      </c>
      <c r="L26">
        <v>31</v>
      </c>
      <c r="M26">
        <f t="shared" si="2"/>
        <v>16.2</v>
      </c>
      <c r="N26">
        <f t="shared" si="3"/>
        <v>11.899999999999999</v>
      </c>
      <c r="O26">
        <f t="shared" si="4"/>
        <v>8.5</v>
      </c>
      <c r="P26">
        <v>28.875</v>
      </c>
      <c r="Q26">
        <f t="shared" si="1"/>
        <v>10.625</v>
      </c>
    </row>
    <row r="27" spans="1:17" x14ac:dyDescent="0.25">
      <c r="A27" t="s">
        <v>25</v>
      </c>
      <c r="B27">
        <v>2</v>
      </c>
      <c r="C27" t="s">
        <v>2</v>
      </c>
      <c r="D27" t="s">
        <v>3</v>
      </c>
      <c r="E27">
        <v>39.5</v>
      </c>
      <c r="F27">
        <v>193</v>
      </c>
      <c r="G27" s="3">
        <v>42928</v>
      </c>
      <c r="H27" t="s">
        <v>30</v>
      </c>
      <c r="I27" t="s">
        <v>33</v>
      </c>
      <c r="J27">
        <v>23.3</v>
      </c>
      <c r="K27">
        <v>27.6</v>
      </c>
      <c r="L27">
        <v>31</v>
      </c>
      <c r="M27">
        <f t="shared" si="2"/>
        <v>16.2</v>
      </c>
      <c r="N27">
        <f t="shared" si="3"/>
        <v>11.899999999999999</v>
      </c>
      <c r="O27">
        <f t="shared" si="4"/>
        <v>8.5</v>
      </c>
      <c r="P27">
        <v>28.875</v>
      </c>
      <c r="Q27">
        <f t="shared" si="1"/>
        <v>10.625</v>
      </c>
    </row>
    <row r="28" spans="1:17" x14ac:dyDescent="0.25">
      <c r="A28" t="s">
        <v>25</v>
      </c>
      <c r="B28">
        <v>2</v>
      </c>
      <c r="C28" t="s">
        <v>2</v>
      </c>
      <c r="D28" t="s">
        <v>3</v>
      </c>
      <c r="E28">
        <v>40.1</v>
      </c>
      <c r="F28">
        <v>193</v>
      </c>
      <c r="G28" s="3">
        <v>42928</v>
      </c>
      <c r="H28" t="s">
        <v>30</v>
      </c>
      <c r="I28" t="s">
        <v>33</v>
      </c>
      <c r="J28">
        <v>23.3</v>
      </c>
      <c r="K28">
        <v>27.6</v>
      </c>
      <c r="L28">
        <v>31</v>
      </c>
      <c r="M28">
        <f t="shared" si="2"/>
        <v>16.8</v>
      </c>
      <c r="N28">
        <f t="shared" si="3"/>
        <v>12.5</v>
      </c>
      <c r="O28">
        <f t="shared" si="4"/>
        <v>9.1000000000000014</v>
      </c>
      <c r="P28">
        <v>28.875</v>
      </c>
      <c r="Q28">
        <f t="shared" si="1"/>
        <v>11.225000000000001</v>
      </c>
    </row>
    <row r="29" spans="1:17" x14ac:dyDescent="0.25">
      <c r="A29" t="s">
        <v>25</v>
      </c>
      <c r="B29">
        <v>2</v>
      </c>
      <c r="C29" t="s">
        <v>2</v>
      </c>
      <c r="D29" t="s">
        <v>3</v>
      </c>
      <c r="E29">
        <v>38.1</v>
      </c>
      <c r="F29">
        <v>193</v>
      </c>
      <c r="G29" s="3">
        <v>42928</v>
      </c>
      <c r="H29" t="s">
        <v>30</v>
      </c>
      <c r="I29" t="s">
        <v>33</v>
      </c>
      <c r="J29">
        <v>23.3</v>
      </c>
      <c r="K29">
        <v>27.6</v>
      </c>
      <c r="L29">
        <v>31</v>
      </c>
      <c r="M29">
        <f t="shared" si="2"/>
        <v>14.8</v>
      </c>
      <c r="N29">
        <f t="shared" si="3"/>
        <v>10.5</v>
      </c>
      <c r="O29">
        <f t="shared" si="4"/>
        <v>7.1000000000000014</v>
      </c>
      <c r="P29">
        <v>28.875</v>
      </c>
      <c r="Q29">
        <f t="shared" si="1"/>
        <v>9.2250000000000014</v>
      </c>
    </row>
    <row r="30" spans="1:17" x14ac:dyDescent="0.25">
      <c r="A30" t="s">
        <v>25</v>
      </c>
      <c r="B30">
        <v>2</v>
      </c>
      <c r="C30" t="s">
        <v>2</v>
      </c>
      <c r="D30" t="s">
        <v>3</v>
      </c>
      <c r="E30">
        <v>38.200000000000003</v>
      </c>
      <c r="F30">
        <v>193</v>
      </c>
      <c r="G30" s="3">
        <v>42928</v>
      </c>
      <c r="H30" t="s">
        <v>30</v>
      </c>
      <c r="I30" t="s">
        <v>33</v>
      </c>
      <c r="J30">
        <v>23.3</v>
      </c>
      <c r="K30">
        <v>27.6</v>
      </c>
      <c r="L30">
        <v>31</v>
      </c>
      <c r="M30">
        <f t="shared" si="2"/>
        <v>14.900000000000002</v>
      </c>
      <c r="N30">
        <f t="shared" si="3"/>
        <v>10.600000000000001</v>
      </c>
      <c r="O30">
        <f t="shared" si="4"/>
        <v>7.2000000000000028</v>
      </c>
      <c r="P30">
        <v>28.875</v>
      </c>
      <c r="Q30">
        <f t="shared" si="1"/>
        <v>9.3250000000000028</v>
      </c>
    </row>
    <row r="31" spans="1:17" x14ac:dyDescent="0.25">
      <c r="A31" t="s">
        <v>25</v>
      </c>
      <c r="B31">
        <v>5</v>
      </c>
      <c r="C31" t="s">
        <v>2</v>
      </c>
      <c r="D31" t="s">
        <v>3</v>
      </c>
      <c r="E31">
        <v>39</v>
      </c>
      <c r="F31">
        <v>193</v>
      </c>
      <c r="G31" s="3">
        <v>42928</v>
      </c>
      <c r="H31" t="s">
        <v>30</v>
      </c>
      <c r="I31" t="s">
        <v>33</v>
      </c>
      <c r="J31">
        <v>23.3</v>
      </c>
      <c r="K31">
        <v>27.6</v>
      </c>
      <c r="L31">
        <v>31</v>
      </c>
      <c r="M31">
        <f t="shared" si="2"/>
        <v>15.7</v>
      </c>
      <c r="N31">
        <f t="shared" si="3"/>
        <v>11.399999999999999</v>
      </c>
      <c r="O31">
        <f t="shared" si="4"/>
        <v>8</v>
      </c>
      <c r="P31">
        <v>28.875</v>
      </c>
      <c r="Q31">
        <f t="shared" si="1"/>
        <v>10.125</v>
      </c>
    </row>
    <row r="32" spans="1:17" x14ac:dyDescent="0.25">
      <c r="A32" t="s">
        <v>25</v>
      </c>
      <c r="B32">
        <v>5</v>
      </c>
      <c r="C32" t="s">
        <v>2</v>
      </c>
      <c r="D32" t="s">
        <v>3</v>
      </c>
      <c r="E32">
        <v>39</v>
      </c>
      <c r="F32">
        <v>193</v>
      </c>
      <c r="G32" s="3">
        <v>42928</v>
      </c>
      <c r="H32" t="s">
        <v>30</v>
      </c>
      <c r="I32" t="s">
        <v>33</v>
      </c>
      <c r="J32">
        <v>23.3</v>
      </c>
      <c r="K32">
        <v>27.6</v>
      </c>
      <c r="L32">
        <v>31</v>
      </c>
      <c r="M32">
        <f t="shared" si="2"/>
        <v>15.7</v>
      </c>
      <c r="N32">
        <f t="shared" si="3"/>
        <v>11.399999999999999</v>
      </c>
      <c r="O32">
        <f t="shared" si="4"/>
        <v>8</v>
      </c>
      <c r="P32">
        <v>28.875</v>
      </c>
      <c r="Q32">
        <f t="shared" si="1"/>
        <v>10.125</v>
      </c>
    </row>
    <row r="33" spans="1:17" x14ac:dyDescent="0.25">
      <c r="A33" t="s">
        <v>25</v>
      </c>
      <c r="B33">
        <v>5</v>
      </c>
      <c r="C33" t="s">
        <v>2</v>
      </c>
      <c r="D33" t="s">
        <v>3</v>
      </c>
      <c r="E33">
        <v>39</v>
      </c>
      <c r="F33">
        <v>193</v>
      </c>
      <c r="G33" s="3">
        <v>42928</v>
      </c>
      <c r="H33" t="s">
        <v>30</v>
      </c>
      <c r="I33" t="s">
        <v>33</v>
      </c>
      <c r="J33">
        <v>23.3</v>
      </c>
      <c r="K33">
        <v>27.6</v>
      </c>
      <c r="L33">
        <v>31</v>
      </c>
      <c r="M33">
        <f t="shared" si="2"/>
        <v>15.7</v>
      </c>
      <c r="N33">
        <f t="shared" si="3"/>
        <v>11.399999999999999</v>
      </c>
      <c r="O33">
        <f t="shared" si="4"/>
        <v>8</v>
      </c>
      <c r="P33">
        <v>28.875</v>
      </c>
      <c r="Q33">
        <f t="shared" si="1"/>
        <v>10.125</v>
      </c>
    </row>
    <row r="34" spans="1:17" x14ac:dyDescent="0.25">
      <c r="A34" t="s">
        <v>25</v>
      </c>
      <c r="B34">
        <v>5</v>
      </c>
      <c r="C34" t="s">
        <v>2</v>
      </c>
      <c r="D34" t="s">
        <v>3</v>
      </c>
      <c r="E34">
        <v>39.700000000000003</v>
      </c>
      <c r="F34">
        <v>193</v>
      </c>
      <c r="G34" s="3">
        <v>42928</v>
      </c>
      <c r="H34" t="s">
        <v>30</v>
      </c>
      <c r="I34" t="s">
        <v>33</v>
      </c>
      <c r="J34">
        <v>23.3</v>
      </c>
      <c r="K34">
        <v>27.6</v>
      </c>
      <c r="L34">
        <v>31</v>
      </c>
      <c r="M34">
        <f t="shared" si="2"/>
        <v>16.400000000000002</v>
      </c>
      <c r="N34">
        <f t="shared" si="3"/>
        <v>12.100000000000001</v>
      </c>
      <c r="O34">
        <f t="shared" si="4"/>
        <v>8.7000000000000028</v>
      </c>
      <c r="P34">
        <v>28.875</v>
      </c>
      <c r="Q34">
        <f t="shared" si="1"/>
        <v>10.825000000000003</v>
      </c>
    </row>
    <row r="35" spans="1:17" x14ac:dyDescent="0.25">
      <c r="A35" t="s">
        <v>25</v>
      </c>
      <c r="B35">
        <v>5</v>
      </c>
      <c r="C35" t="s">
        <v>2</v>
      </c>
      <c r="D35" t="s">
        <v>3</v>
      </c>
      <c r="E35">
        <v>38.9</v>
      </c>
      <c r="F35">
        <v>193</v>
      </c>
      <c r="G35" s="3">
        <v>42928</v>
      </c>
      <c r="H35" t="s">
        <v>30</v>
      </c>
      <c r="I35" t="s">
        <v>33</v>
      </c>
      <c r="J35">
        <v>23.3</v>
      </c>
      <c r="K35">
        <v>27.6</v>
      </c>
      <c r="L35">
        <v>31</v>
      </c>
      <c r="M35">
        <f t="shared" si="2"/>
        <v>15.599999999999998</v>
      </c>
      <c r="N35">
        <f t="shared" si="3"/>
        <v>11.299999999999997</v>
      </c>
      <c r="O35">
        <f t="shared" si="4"/>
        <v>7.8999999999999986</v>
      </c>
      <c r="P35">
        <v>28.875</v>
      </c>
      <c r="Q35">
        <f t="shared" si="1"/>
        <v>10.024999999999999</v>
      </c>
    </row>
    <row r="36" spans="1:17" x14ac:dyDescent="0.25">
      <c r="A36" t="s">
        <v>25</v>
      </c>
      <c r="B36">
        <v>5</v>
      </c>
      <c r="C36" t="s">
        <v>2</v>
      </c>
      <c r="D36" t="s">
        <v>3</v>
      </c>
      <c r="E36">
        <v>38.799999999999997</v>
      </c>
      <c r="F36">
        <v>193</v>
      </c>
      <c r="G36" s="3">
        <v>42928</v>
      </c>
      <c r="H36" t="s">
        <v>30</v>
      </c>
      <c r="I36" t="s">
        <v>33</v>
      </c>
      <c r="J36">
        <v>23.3</v>
      </c>
      <c r="K36">
        <v>27.6</v>
      </c>
      <c r="L36">
        <v>31</v>
      </c>
      <c r="M36">
        <f t="shared" si="2"/>
        <v>15.499999999999996</v>
      </c>
      <c r="N36">
        <f t="shared" si="3"/>
        <v>11.199999999999996</v>
      </c>
      <c r="O36">
        <f t="shared" si="4"/>
        <v>7.7999999999999972</v>
      </c>
      <c r="P36">
        <v>28.875</v>
      </c>
      <c r="Q36">
        <f t="shared" si="1"/>
        <v>9.9249999999999972</v>
      </c>
    </row>
    <row r="37" spans="1:17" x14ac:dyDescent="0.25">
      <c r="A37" t="s">
        <v>25</v>
      </c>
      <c r="B37">
        <v>10</v>
      </c>
      <c r="C37" t="s">
        <v>2</v>
      </c>
      <c r="D37" t="s">
        <v>3</v>
      </c>
      <c r="E37">
        <v>36</v>
      </c>
      <c r="F37">
        <v>193</v>
      </c>
      <c r="G37" s="3">
        <v>42928</v>
      </c>
      <c r="H37" t="s">
        <v>30</v>
      </c>
      <c r="I37" t="s">
        <v>33</v>
      </c>
      <c r="J37">
        <v>23.3</v>
      </c>
      <c r="K37">
        <v>27.6</v>
      </c>
      <c r="L37">
        <v>31</v>
      </c>
      <c r="M37">
        <f t="shared" si="2"/>
        <v>12.7</v>
      </c>
      <c r="N37">
        <f t="shared" si="3"/>
        <v>8.3999999999999986</v>
      </c>
      <c r="O37">
        <f t="shared" si="4"/>
        <v>5</v>
      </c>
      <c r="P37">
        <v>28.875</v>
      </c>
      <c r="Q37">
        <f t="shared" si="1"/>
        <v>7.125</v>
      </c>
    </row>
    <row r="38" spans="1:17" x14ac:dyDescent="0.25">
      <c r="A38" t="s">
        <v>25</v>
      </c>
      <c r="B38">
        <v>10</v>
      </c>
      <c r="C38" t="s">
        <v>2</v>
      </c>
      <c r="D38" t="s">
        <v>3</v>
      </c>
      <c r="E38">
        <v>35.4</v>
      </c>
      <c r="F38">
        <v>193</v>
      </c>
      <c r="G38" s="3">
        <v>42928</v>
      </c>
      <c r="H38" t="s">
        <v>30</v>
      </c>
      <c r="I38" t="s">
        <v>33</v>
      </c>
      <c r="J38">
        <v>23.3</v>
      </c>
      <c r="K38">
        <v>27.6</v>
      </c>
      <c r="L38">
        <v>31</v>
      </c>
      <c r="M38">
        <f t="shared" si="2"/>
        <v>12.099999999999998</v>
      </c>
      <c r="N38">
        <f t="shared" si="3"/>
        <v>7.7999999999999972</v>
      </c>
      <c r="O38">
        <f t="shared" si="4"/>
        <v>4.3999999999999986</v>
      </c>
      <c r="P38">
        <v>28.875</v>
      </c>
      <c r="Q38">
        <f t="shared" si="1"/>
        <v>6.5249999999999986</v>
      </c>
    </row>
    <row r="39" spans="1:17" x14ac:dyDescent="0.25">
      <c r="A39" t="s">
        <v>25</v>
      </c>
      <c r="B39">
        <v>10</v>
      </c>
      <c r="C39" t="s">
        <v>2</v>
      </c>
      <c r="D39" t="s">
        <v>3</v>
      </c>
      <c r="E39">
        <v>35.9</v>
      </c>
      <c r="F39">
        <v>193</v>
      </c>
      <c r="G39" s="3">
        <v>42928</v>
      </c>
      <c r="H39" t="s">
        <v>30</v>
      </c>
      <c r="I39" t="s">
        <v>33</v>
      </c>
      <c r="J39">
        <v>23.3</v>
      </c>
      <c r="K39">
        <v>27.6</v>
      </c>
      <c r="L39">
        <v>31</v>
      </c>
      <c r="M39">
        <f t="shared" si="2"/>
        <v>12.599999999999998</v>
      </c>
      <c r="N39">
        <f t="shared" si="3"/>
        <v>8.2999999999999972</v>
      </c>
      <c r="O39">
        <f t="shared" si="4"/>
        <v>4.8999999999999986</v>
      </c>
      <c r="P39">
        <v>28.875</v>
      </c>
      <c r="Q39">
        <f t="shared" si="1"/>
        <v>7.0249999999999986</v>
      </c>
    </row>
    <row r="40" spans="1:17" x14ac:dyDescent="0.25">
      <c r="A40" t="s">
        <v>25</v>
      </c>
      <c r="B40">
        <v>10</v>
      </c>
      <c r="C40" t="s">
        <v>2</v>
      </c>
      <c r="D40" t="s">
        <v>3</v>
      </c>
      <c r="E40">
        <v>33.5</v>
      </c>
      <c r="F40">
        <v>193</v>
      </c>
      <c r="G40" s="3">
        <v>42928</v>
      </c>
      <c r="H40" t="s">
        <v>30</v>
      </c>
      <c r="I40" t="s">
        <v>33</v>
      </c>
      <c r="J40">
        <v>23.3</v>
      </c>
      <c r="K40">
        <v>27.6</v>
      </c>
      <c r="L40">
        <v>31</v>
      </c>
      <c r="M40">
        <f t="shared" si="2"/>
        <v>10.199999999999999</v>
      </c>
      <c r="N40">
        <f t="shared" si="3"/>
        <v>5.8999999999999986</v>
      </c>
      <c r="O40">
        <f t="shared" si="4"/>
        <v>2.5</v>
      </c>
      <c r="P40">
        <v>28.875</v>
      </c>
      <c r="Q40">
        <f t="shared" si="1"/>
        <v>4.625</v>
      </c>
    </row>
    <row r="41" spans="1:17" x14ac:dyDescent="0.25">
      <c r="A41" t="s">
        <v>25</v>
      </c>
      <c r="B41">
        <v>10</v>
      </c>
      <c r="C41" t="s">
        <v>2</v>
      </c>
      <c r="D41" t="s">
        <v>3</v>
      </c>
      <c r="E41">
        <v>33.799999999999997</v>
      </c>
      <c r="F41">
        <v>193</v>
      </c>
      <c r="G41" s="3">
        <v>42928</v>
      </c>
      <c r="H41" t="s">
        <v>30</v>
      </c>
      <c r="I41" t="s">
        <v>33</v>
      </c>
      <c r="J41">
        <v>23.3</v>
      </c>
      <c r="K41">
        <v>27.6</v>
      </c>
      <c r="L41">
        <v>31</v>
      </c>
      <c r="M41">
        <f t="shared" si="2"/>
        <v>10.499999999999996</v>
      </c>
      <c r="N41">
        <f t="shared" si="3"/>
        <v>6.1999999999999957</v>
      </c>
      <c r="O41">
        <f t="shared" si="4"/>
        <v>2.7999999999999972</v>
      </c>
      <c r="P41">
        <v>28.875</v>
      </c>
      <c r="Q41">
        <f t="shared" si="1"/>
        <v>4.9249999999999972</v>
      </c>
    </row>
    <row r="42" spans="1:17" x14ac:dyDescent="0.25">
      <c r="A42" t="s">
        <v>25</v>
      </c>
      <c r="B42">
        <v>10</v>
      </c>
      <c r="C42" t="s">
        <v>2</v>
      </c>
      <c r="D42" t="s">
        <v>3</v>
      </c>
      <c r="E42">
        <v>33.700000000000003</v>
      </c>
      <c r="F42">
        <v>193</v>
      </c>
      <c r="G42" s="3">
        <v>42928</v>
      </c>
      <c r="H42" t="s">
        <v>30</v>
      </c>
      <c r="I42" t="s">
        <v>33</v>
      </c>
      <c r="J42">
        <v>23.3</v>
      </c>
      <c r="K42">
        <v>27.6</v>
      </c>
      <c r="L42">
        <v>31</v>
      </c>
      <c r="M42">
        <f t="shared" si="2"/>
        <v>10.400000000000002</v>
      </c>
      <c r="N42">
        <f t="shared" si="3"/>
        <v>6.1000000000000014</v>
      </c>
      <c r="O42">
        <f t="shared" si="4"/>
        <v>2.7000000000000028</v>
      </c>
      <c r="P42">
        <v>28.875</v>
      </c>
      <c r="Q42">
        <f t="shared" si="1"/>
        <v>4.8250000000000028</v>
      </c>
    </row>
    <row r="43" spans="1:17" x14ac:dyDescent="0.25">
      <c r="A43" t="s">
        <v>25</v>
      </c>
      <c r="B43">
        <v>0</v>
      </c>
      <c r="C43" t="s">
        <v>2</v>
      </c>
      <c r="D43" t="s">
        <v>4</v>
      </c>
      <c r="E43">
        <v>32.9</v>
      </c>
      <c r="F43">
        <v>193</v>
      </c>
      <c r="G43" s="3">
        <v>42928</v>
      </c>
      <c r="H43" t="s">
        <v>30</v>
      </c>
      <c r="I43" t="s">
        <v>33</v>
      </c>
      <c r="J43">
        <v>23.3</v>
      </c>
      <c r="K43">
        <v>27.6</v>
      </c>
      <c r="L43">
        <v>31</v>
      </c>
      <c r="M43">
        <f t="shared" si="2"/>
        <v>9.5999999999999979</v>
      </c>
      <c r="N43">
        <f t="shared" si="3"/>
        <v>5.2999999999999972</v>
      </c>
      <c r="O43">
        <f t="shared" si="4"/>
        <v>1.8999999999999986</v>
      </c>
      <c r="P43">
        <v>27.57</v>
      </c>
      <c r="Q43">
        <f t="shared" si="1"/>
        <v>5.3299999999999983</v>
      </c>
    </row>
    <row r="44" spans="1:17" x14ac:dyDescent="0.25">
      <c r="A44" t="s">
        <v>25</v>
      </c>
      <c r="B44">
        <v>0</v>
      </c>
      <c r="C44" t="s">
        <v>2</v>
      </c>
      <c r="D44" t="s">
        <v>4</v>
      </c>
      <c r="E44">
        <v>32.9</v>
      </c>
      <c r="F44">
        <v>193</v>
      </c>
      <c r="G44" s="3">
        <v>42928</v>
      </c>
      <c r="H44" t="s">
        <v>30</v>
      </c>
      <c r="I44" t="s">
        <v>33</v>
      </c>
      <c r="J44">
        <v>23.3</v>
      </c>
      <c r="K44">
        <v>27.6</v>
      </c>
      <c r="L44">
        <v>31</v>
      </c>
      <c r="M44">
        <f t="shared" si="2"/>
        <v>9.5999999999999979</v>
      </c>
      <c r="N44">
        <f t="shared" si="3"/>
        <v>5.2999999999999972</v>
      </c>
      <c r="O44">
        <f t="shared" si="4"/>
        <v>1.8999999999999986</v>
      </c>
      <c r="P44">
        <v>27.57</v>
      </c>
      <c r="Q44">
        <f t="shared" si="1"/>
        <v>5.3299999999999983</v>
      </c>
    </row>
    <row r="45" spans="1:17" x14ac:dyDescent="0.25">
      <c r="A45" t="s">
        <v>25</v>
      </c>
      <c r="B45">
        <v>0</v>
      </c>
      <c r="C45" t="s">
        <v>2</v>
      </c>
      <c r="D45" t="s">
        <v>4</v>
      </c>
      <c r="E45">
        <v>32.799999999999997</v>
      </c>
      <c r="F45">
        <v>193</v>
      </c>
      <c r="G45" s="3">
        <v>42928</v>
      </c>
      <c r="H45" t="s">
        <v>30</v>
      </c>
      <c r="I45" t="s">
        <v>33</v>
      </c>
      <c r="J45">
        <v>23.3</v>
      </c>
      <c r="K45">
        <v>27.6</v>
      </c>
      <c r="L45">
        <v>31</v>
      </c>
      <c r="M45">
        <f t="shared" si="2"/>
        <v>9.4999999999999964</v>
      </c>
      <c r="N45">
        <f t="shared" si="3"/>
        <v>5.1999999999999957</v>
      </c>
      <c r="O45">
        <f t="shared" si="4"/>
        <v>1.7999999999999972</v>
      </c>
      <c r="P45">
        <v>27.57</v>
      </c>
      <c r="Q45">
        <f t="shared" si="1"/>
        <v>5.2299999999999969</v>
      </c>
    </row>
    <row r="46" spans="1:17" x14ac:dyDescent="0.25">
      <c r="A46" t="s">
        <v>25</v>
      </c>
      <c r="B46">
        <v>0</v>
      </c>
      <c r="C46" t="s">
        <v>2</v>
      </c>
      <c r="D46" t="s">
        <v>4</v>
      </c>
      <c r="E46">
        <v>32.799999999999997</v>
      </c>
      <c r="F46">
        <v>193</v>
      </c>
      <c r="G46" s="3">
        <v>42928</v>
      </c>
      <c r="H46" t="s">
        <v>30</v>
      </c>
      <c r="I46" t="s">
        <v>33</v>
      </c>
      <c r="J46">
        <v>23.3</v>
      </c>
      <c r="K46">
        <v>27.6</v>
      </c>
      <c r="L46">
        <v>31</v>
      </c>
      <c r="M46">
        <f t="shared" si="2"/>
        <v>9.4999999999999964</v>
      </c>
      <c r="N46">
        <f t="shared" si="3"/>
        <v>5.1999999999999957</v>
      </c>
      <c r="O46">
        <f t="shared" si="4"/>
        <v>1.7999999999999972</v>
      </c>
      <c r="P46">
        <v>27.57</v>
      </c>
      <c r="Q46">
        <f t="shared" si="1"/>
        <v>5.2299999999999969</v>
      </c>
    </row>
    <row r="47" spans="1:17" x14ac:dyDescent="0.25">
      <c r="A47" t="s">
        <v>25</v>
      </c>
      <c r="B47">
        <v>0</v>
      </c>
      <c r="C47" t="s">
        <v>2</v>
      </c>
      <c r="D47" t="s">
        <v>4</v>
      </c>
      <c r="E47">
        <v>32.700000000000003</v>
      </c>
      <c r="F47">
        <v>193</v>
      </c>
      <c r="G47" s="3">
        <v>42928</v>
      </c>
      <c r="H47" t="s">
        <v>30</v>
      </c>
      <c r="I47" t="s">
        <v>33</v>
      </c>
      <c r="J47">
        <v>23.3</v>
      </c>
      <c r="K47">
        <v>27.6</v>
      </c>
      <c r="L47">
        <v>31</v>
      </c>
      <c r="M47">
        <f t="shared" si="2"/>
        <v>9.4000000000000021</v>
      </c>
      <c r="N47">
        <f t="shared" si="3"/>
        <v>5.1000000000000014</v>
      </c>
      <c r="O47">
        <f t="shared" si="4"/>
        <v>1.7000000000000028</v>
      </c>
      <c r="P47">
        <v>27.57</v>
      </c>
      <c r="Q47">
        <f t="shared" si="1"/>
        <v>5.1300000000000026</v>
      </c>
    </row>
    <row r="48" spans="1:17" x14ac:dyDescent="0.25">
      <c r="A48" t="s">
        <v>25</v>
      </c>
      <c r="B48">
        <v>0.5</v>
      </c>
      <c r="C48" t="s">
        <v>2</v>
      </c>
      <c r="D48" t="s">
        <v>4</v>
      </c>
      <c r="E48">
        <v>30.7</v>
      </c>
      <c r="F48">
        <v>193</v>
      </c>
      <c r="G48" s="3">
        <v>42928</v>
      </c>
      <c r="H48" t="s">
        <v>30</v>
      </c>
      <c r="I48" t="s">
        <v>33</v>
      </c>
      <c r="J48">
        <v>23.3</v>
      </c>
      <c r="K48">
        <v>27.6</v>
      </c>
      <c r="L48">
        <v>31</v>
      </c>
      <c r="M48">
        <f t="shared" si="2"/>
        <v>7.3999999999999986</v>
      </c>
      <c r="N48">
        <f t="shared" si="3"/>
        <v>3.0999999999999979</v>
      </c>
      <c r="O48">
        <f t="shared" si="4"/>
        <v>-0.30000000000000071</v>
      </c>
      <c r="P48">
        <v>27.57</v>
      </c>
      <c r="Q48">
        <f t="shared" si="1"/>
        <v>3.129999999999999</v>
      </c>
    </row>
    <row r="49" spans="1:17" x14ac:dyDescent="0.25">
      <c r="A49" t="s">
        <v>25</v>
      </c>
      <c r="B49">
        <v>0.5</v>
      </c>
      <c r="C49" t="s">
        <v>2</v>
      </c>
      <c r="D49" t="s">
        <v>4</v>
      </c>
      <c r="E49">
        <v>30.8</v>
      </c>
      <c r="F49">
        <v>193</v>
      </c>
      <c r="G49" s="3">
        <v>42928</v>
      </c>
      <c r="H49" t="s">
        <v>30</v>
      </c>
      <c r="I49" t="s">
        <v>33</v>
      </c>
      <c r="J49">
        <v>23.3</v>
      </c>
      <c r="K49">
        <v>27.6</v>
      </c>
      <c r="L49">
        <v>31</v>
      </c>
      <c r="M49">
        <f t="shared" si="2"/>
        <v>7.5</v>
      </c>
      <c r="N49">
        <f t="shared" si="3"/>
        <v>3.1999999999999993</v>
      </c>
      <c r="O49">
        <f t="shared" si="4"/>
        <v>-0.19999999999999929</v>
      </c>
      <c r="P49">
        <v>27.57</v>
      </c>
      <c r="Q49">
        <f t="shared" si="1"/>
        <v>3.2300000000000004</v>
      </c>
    </row>
    <row r="50" spans="1:17" x14ac:dyDescent="0.25">
      <c r="A50" t="s">
        <v>25</v>
      </c>
      <c r="B50">
        <v>0.5</v>
      </c>
      <c r="C50" t="s">
        <v>2</v>
      </c>
      <c r="D50" t="s">
        <v>4</v>
      </c>
      <c r="E50">
        <v>30.7</v>
      </c>
      <c r="F50">
        <v>193</v>
      </c>
      <c r="G50" s="3">
        <v>42928</v>
      </c>
      <c r="H50" t="s">
        <v>30</v>
      </c>
      <c r="I50" t="s">
        <v>33</v>
      </c>
      <c r="J50">
        <v>23.3</v>
      </c>
      <c r="K50">
        <v>27.6</v>
      </c>
      <c r="L50">
        <v>31</v>
      </c>
      <c r="M50">
        <f t="shared" si="2"/>
        <v>7.3999999999999986</v>
      </c>
      <c r="N50">
        <f t="shared" si="3"/>
        <v>3.0999999999999979</v>
      </c>
      <c r="O50">
        <f t="shared" si="4"/>
        <v>-0.30000000000000071</v>
      </c>
      <c r="P50">
        <v>27.57</v>
      </c>
      <c r="Q50">
        <f t="shared" si="1"/>
        <v>3.129999999999999</v>
      </c>
    </row>
    <row r="51" spans="1:17" x14ac:dyDescent="0.25">
      <c r="A51" t="s">
        <v>25</v>
      </c>
      <c r="B51">
        <v>0.5</v>
      </c>
      <c r="C51" t="s">
        <v>2</v>
      </c>
      <c r="D51" t="s">
        <v>4</v>
      </c>
      <c r="E51">
        <v>30.8</v>
      </c>
      <c r="F51">
        <v>193</v>
      </c>
      <c r="G51" s="3">
        <v>42928</v>
      </c>
      <c r="H51" t="s">
        <v>30</v>
      </c>
      <c r="I51" t="s">
        <v>33</v>
      </c>
      <c r="J51">
        <v>23.3</v>
      </c>
      <c r="K51">
        <v>27.6</v>
      </c>
      <c r="L51">
        <v>31</v>
      </c>
      <c r="M51">
        <f t="shared" si="2"/>
        <v>7.5</v>
      </c>
      <c r="N51">
        <f t="shared" si="3"/>
        <v>3.1999999999999993</v>
      </c>
      <c r="O51">
        <f t="shared" si="4"/>
        <v>-0.19999999999999929</v>
      </c>
      <c r="P51">
        <v>27.57</v>
      </c>
      <c r="Q51">
        <f t="shared" si="1"/>
        <v>3.2300000000000004</v>
      </c>
    </row>
    <row r="52" spans="1:17" x14ac:dyDescent="0.25">
      <c r="A52" t="s">
        <v>25</v>
      </c>
      <c r="B52">
        <v>0.5</v>
      </c>
      <c r="C52" t="s">
        <v>2</v>
      </c>
      <c r="D52" t="s">
        <v>4</v>
      </c>
      <c r="E52">
        <v>30.8</v>
      </c>
      <c r="F52">
        <v>193</v>
      </c>
      <c r="G52" s="3">
        <v>42928</v>
      </c>
      <c r="H52" t="s">
        <v>30</v>
      </c>
      <c r="I52" t="s">
        <v>33</v>
      </c>
      <c r="J52">
        <v>23.3</v>
      </c>
      <c r="K52">
        <v>27.6</v>
      </c>
      <c r="L52">
        <v>31</v>
      </c>
      <c r="M52">
        <f t="shared" si="2"/>
        <v>7.5</v>
      </c>
      <c r="N52">
        <f t="shared" si="3"/>
        <v>3.1999999999999993</v>
      </c>
      <c r="O52">
        <f t="shared" si="4"/>
        <v>-0.19999999999999929</v>
      </c>
      <c r="P52">
        <v>27.57</v>
      </c>
      <c r="Q52">
        <f t="shared" si="1"/>
        <v>3.2300000000000004</v>
      </c>
    </row>
    <row r="53" spans="1:17" x14ac:dyDescent="0.25">
      <c r="A53" t="s">
        <v>25</v>
      </c>
      <c r="B53">
        <v>1</v>
      </c>
      <c r="C53" t="s">
        <v>2</v>
      </c>
      <c r="D53" t="s">
        <v>4</v>
      </c>
      <c r="E53">
        <v>31.7</v>
      </c>
      <c r="F53">
        <v>193</v>
      </c>
      <c r="G53" s="3">
        <v>42928</v>
      </c>
      <c r="H53" t="s">
        <v>30</v>
      </c>
      <c r="I53" t="s">
        <v>33</v>
      </c>
      <c r="J53">
        <v>23.3</v>
      </c>
      <c r="K53">
        <v>27.6</v>
      </c>
      <c r="L53">
        <v>31</v>
      </c>
      <c r="M53">
        <f t="shared" si="2"/>
        <v>8.3999999999999986</v>
      </c>
      <c r="N53">
        <f t="shared" si="3"/>
        <v>4.0999999999999979</v>
      </c>
      <c r="O53">
        <f t="shared" si="4"/>
        <v>0.69999999999999929</v>
      </c>
      <c r="P53">
        <v>27.57</v>
      </c>
      <c r="Q53">
        <f t="shared" si="1"/>
        <v>4.129999999999999</v>
      </c>
    </row>
    <row r="54" spans="1:17" x14ac:dyDescent="0.25">
      <c r="A54" t="s">
        <v>25</v>
      </c>
      <c r="B54">
        <v>1</v>
      </c>
      <c r="C54" t="s">
        <v>2</v>
      </c>
      <c r="D54" t="s">
        <v>4</v>
      </c>
      <c r="E54">
        <v>31.8</v>
      </c>
      <c r="F54">
        <v>193</v>
      </c>
      <c r="G54" s="3">
        <v>42928</v>
      </c>
      <c r="H54" t="s">
        <v>30</v>
      </c>
      <c r="I54" t="s">
        <v>33</v>
      </c>
      <c r="J54">
        <v>23.3</v>
      </c>
      <c r="K54">
        <v>27.6</v>
      </c>
      <c r="L54">
        <v>31</v>
      </c>
      <c r="M54">
        <f t="shared" si="2"/>
        <v>8.5</v>
      </c>
      <c r="N54">
        <f t="shared" si="3"/>
        <v>4.1999999999999993</v>
      </c>
      <c r="O54">
        <f t="shared" si="4"/>
        <v>0.80000000000000071</v>
      </c>
      <c r="P54">
        <v>27.57</v>
      </c>
      <c r="Q54">
        <f t="shared" si="1"/>
        <v>4.2300000000000004</v>
      </c>
    </row>
    <row r="55" spans="1:17" x14ac:dyDescent="0.25">
      <c r="A55" t="s">
        <v>25</v>
      </c>
      <c r="B55">
        <v>1</v>
      </c>
      <c r="C55" t="s">
        <v>2</v>
      </c>
      <c r="D55" t="s">
        <v>4</v>
      </c>
      <c r="E55">
        <v>31.7</v>
      </c>
      <c r="F55">
        <v>193</v>
      </c>
      <c r="G55" s="3">
        <v>42928</v>
      </c>
      <c r="H55" t="s">
        <v>30</v>
      </c>
      <c r="I55" t="s">
        <v>33</v>
      </c>
      <c r="J55">
        <v>23.3</v>
      </c>
      <c r="K55">
        <v>27.6</v>
      </c>
      <c r="L55">
        <v>31</v>
      </c>
      <c r="M55">
        <f t="shared" si="2"/>
        <v>8.3999999999999986</v>
      </c>
      <c r="N55">
        <f t="shared" si="3"/>
        <v>4.0999999999999979</v>
      </c>
      <c r="O55">
        <f t="shared" si="4"/>
        <v>0.69999999999999929</v>
      </c>
      <c r="P55">
        <v>27.57</v>
      </c>
      <c r="Q55">
        <f t="shared" si="1"/>
        <v>4.129999999999999</v>
      </c>
    </row>
    <row r="56" spans="1:17" x14ac:dyDescent="0.25">
      <c r="A56" t="s">
        <v>25</v>
      </c>
      <c r="B56">
        <v>1</v>
      </c>
      <c r="C56" t="s">
        <v>2</v>
      </c>
      <c r="D56" t="s">
        <v>4</v>
      </c>
      <c r="E56">
        <v>31.8</v>
      </c>
      <c r="F56">
        <v>193</v>
      </c>
      <c r="G56" s="3">
        <v>42928</v>
      </c>
      <c r="H56" t="s">
        <v>30</v>
      </c>
      <c r="I56" t="s">
        <v>33</v>
      </c>
      <c r="J56">
        <v>23.3</v>
      </c>
      <c r="K56">
        <v>27.6</v>
      </c>
      <c r="L56">
        <v>31</v>
      </c>
      <c r="M56">
        <f t="shared" si="2"/>
        <v>8.5</v>
      </c>
      <c r="N56">
        <f t="shared" si="3"/>
        <v>4.1999999999999993</v>
      </c>
      <c r="O56">
        <f t="shared" si="4"/>
        <v>0.80000000000000071</v>
      </c>
      <c r="P56">
        <v>27.57</v>
      </c>
      <c r="Q56">
        <f t="shared" si="1"/>
        <v>4.2300000000000004</v>
      </c>
    </row>
    <row r="57" spans="1:17" x14ac:dyDescent="0.25">
      <c r="A57" t="s">
        <v>25</v>
      </c>
      <c r="B57">
        <v>1.5</v>
      </c>
      <c r="C57" t="s">
        <v>2</v>
      </c>
      <c r="D57" t="s">
        <v>4</v>
      </c>
      <c r="E57">
        <v>30.1</v>
      </c>
      <c r="F57">
        <v>193</v>
      </c>
      <c r="G57" s="3">
        <v>42928</v>
      </c>
      <c r="H57" t="s">
        <v>30</v>
      </c>
      <c r="I57" t="s">
        <v>33</v>
      </c>
      <c r="J57">
        <v>23.3</v>
      </c>
      <c r="K57">
        <v>27.6</v>
      </c>
      <c r="L57">
        <v>31</v>
      </c>
      <c r="M57">
        <f t="shared" si="2"/>
        <v>6.8000000000000007</v>
      </c>
      <c r="N57">
        <f t="shared" si="3"/>
        <v>2.5</v>
      </c>
      <c r="O57">
        <f t="shared" si="4"/>
        <v>-0.89999999999999858</v>
      </c>
      <c r="P57">
        <v>27.57</v>
      </c>
      <c r="Q57">
        <f t="shared" si="1"/>
        <v>2.5300000000000011</v>
      </c>
    </row>
    <row r="58" spans="1:17" x14ac:dyDescent="0.25">
      <c r="A58" t="s">
        <v>25</v>
      </c>
      <c r="B58">
        <v>1.5</v>
      </c>
      <c r="C58" t="s">
        <v>2</v>
      </c>
      <c r="D58" t="s">
        <v>4</v>
      </c>
      <c r="E58">
        <v>30.1</v>
      </c>
      <c r="F58">
        <v>193</v>
      </c>
      <c r="G58" s="3">
        <v>42928</v>
      </c>
      <c r="H58" t="s">
        <v>30</v>
      </c>
      <c r="I58" t="s">
        <v>33</v>
      </c>
      <c r="J58">
        <v>23.3</v>
      </c>
      <c r="K58">
        <v>27.6</v>
      </c>
      <c r="L58">
        <v>31</v>
      </c>
      <c r="M58">
        <f t="shared" si="2"/>
        <v>6.8000000000000007</v>
      </c>
      <c r="N58">
        <f t="shared" si="3"/>
        <v>2.5</v>
      </c>
      <c r="O58">
        <f t="shared" si="4"/>
        <v>-0.89999999999999858</v>
      </c>
      <c r="P58">
        <v>27.57</v>
      </c>
      <c r="Q58">
        <f t="shared" si="1"/>
        <v>2.5300000000000011</v>
      </c>
    </row>
    <row r="59" spans="1:17" x14ac:dyDescent="0.25">
      <c r="A59" t="s">
        <v>25</v>
      </c>
      <c r="B59">
        <v>1.5</v>
      </c>
      <c r="C59" t="s">
        <v>2</v>
      </c>
      <c r="D59" t="s">
        <v>4</v>
      </c>
      <c r="E59">
        <v>30.2</v>
      </c>
      <c r="F59">
        <v>193</v>
      </c>
      <c r="G59" s="3">
        <v>42928</v>
      </c>
      <c r="H59" t="s">
        <v>30</v>
      </c>
      <c r="I59" t="s">
        <v>33</v>
      </c>
      <c r="J59">
        <v>23.3</v>
      </c>
      <c r="K59">
        <v>27.6</v>
      </c>
      <c r="L59">
        <v>31</v>
      </c>
      <c r="M59">
        <f t="shared" si="2"/>
        <v>6.8999999999999986</v>
      </c>
      <c r="N59">
        <f t="shared" si="3"/>
        <v>2.5999999999999979</v>
      </c>
      <c r="O59">
        <f t="shared" si="4"/>
        <v>-0.80000000000000071</v>
      </c>
      <c r="P59">
        <v>27.57</v>
      </c>
      <c r="Q59">
        <f t="shared" si="1"/>
        <v>2.629999999999999</v>
      </c>
    </row>
    <row r="60" spans="1:17" x14ac:dyDescent="0.25">
      <c r="A60" t="s">
        <v>25</v>
      </c>
      <c r="B60">
        <v>1.5</v>
      </c>
      <c r="C60" t="s">
        <v>2</v>
      </c>
      <c r="D60" t="s">
        <v>4</v>
      </c>
      <c r="E60">
        <v>30.2</v>
      </c>
      <c r="F60">
        <v>193</v>
      </c>
      <c r="G60" s="3">
        <v>42928</v>
      </c>
      <c r="H60" t="s">
        <v>30</v>
      </c>
      <c r="I60" t="s">
        <v>33</v>
      </c>
      <c r="J60">
        <v>23.3</v>
      </c>
      <c r="K60">
        <v>27.6</v>
      </c>
      <c r="L60">
        <v>31</v>
      </c>
      <c r="M60">
        <f t="shared" si="2"/>
        <v>6.8999999999999986</v>
      </c>
      <c r="N60">
        <f t="shared" si="3"/>
        <v>2.5999999999999979</v>
      </c>
      <c r="O60">
        <f t="shared" si="4"/>
        <v>-0.80000000000000071</v>
      </c>
      <c r="P60">
        <v>27.57</v>
      </c>
      <c r="Q60">
        <f t="shared" si="1"/>
        <v>2.629999999999999</v>
      </c>
    </row>
    <row r="61" spans="1:17" x14ac:dyDescent="0.25">
      <c r="A61" t="s">
        <v>25</v>
      </c>
      <c r="B61">
        <v>2</v>
      </c>
      <c r="C61" t="s">
        <v>2</v>
      </c>
      <c r="D61" t="s">
        <v>4</v>
      </c>
      <c r="E61">
        <v>29.4</v>
      </c>
      <c r="F61">
        <v>193</v>
      </c>
      <c r="G61" s="3">
        <v>42928</v>
      </c>
      <c r="H61" t="s">
        <v>30</v>
      </c>
      <c r="I61" t="s">
        <v>33</v>
      </c>
      <c r="J61">
        <v>23.3</v>
      </c>
      <c r="K61">
        <v>27.6</v>
      </c>
      <c r="L61">
        <v>31</v>
      </c>
      <c r="M61">
        <f t="shared" si="2"/>
        <v>6.0999999999999979</v>
      </c>
      <c r="N61">
        <f t="shared" si="3"/>
        <v>1.7999999999999972</v>
      </c>
      <c r="O61">
        <f t="shared" si="4"/>
        <v>-1.6000000000000014</v>
      </c>
      <c r="P61">
        <v>27.57</v>
      </c>
      <c r="Q61">
        <f t="shared" si="1"/>
        <v>1.8299999999999983</v>
      </c>
    </row>
    <row r="62" spans="1:17" x14ac:dyDescent="0.25">
      <c r="A62" t="s">
        <v>25</v>
      </c>
      <c r="B62">
        <v>2</v>
      </c>
      <c r="C62" t="s">
        <v>2</v>
      </c>
      <c r="D62" t="s">
        <v>4</v>
      </c>
      <c r="E62">
        <v>29.3</v>
      </c>
      <c r="F62">
        <v>193</v>
      </c>
      <c r="G62" s="3">
        <v>42928</v>
      </c>
      <c r="H62" t="s">
        <v>30</v>
      </c>
      <c r="I62" t="s">
        <v>33</v>
      </c>
      <c r="J62">
        <v>23.3</v>
      </c>
      <c r="K62">
        <v>27.6</v>
      </c>
      <c r="L62">
        <v>31</v>
      </c>
      <c r="M62">
        <f t="shared" si="2"/>
        <v>6</v>
      </c>
      <c r="N62">
        <f t="shared" si="3"/>
        <v>1.6999999999999993</v>
      </c>
      <c r="O62">
        <f t="shared" si="4"/>
        <v>-1.6999999999999993</v>
      </c>
      <c r="P62">
        <v>27.57</v>
      </c>
      <c r="Q62">
        <f t="shared" si="1"/>
        <v>1.7300000000000004</v>
      </c>
    </row>
    <row r="63" spans="1:17" x14ac:dyDescent="0.25">
      <c r="A63" t="s">
        <v>25</v>
      </c>
      <c r="B63">
        <v>2</v>
      </c>
      <c r="C63" t="s">
        <v>2</v>
      </c>
      <c r="D63" t="s">
        <v>4</v>
      </c>
      <c r="E63">
        <v>29.2</v>
      </c>
      <c r="F63">
        <v>193</v>
      </c>
      <c r="G63" s="3">
        <v>42928</v>
      </c>
      <c r="H63" t="s">
        <v>30</v>
      </c>
      <c r="I63" t="s">
        <v>33</v>
      </c>
      <c r="J63">
        <v>23.3</v>
      </c>
      <c r="K63">
        <v>27.6</v>
      </c>
      <c r="L63">
        <v>31</v>
      </c>
      <c r="M63">
        <f t="shared" si="2"/>
        <v>5.8999999999999986</v>
      </c>
      <c r="N63">
        <f t="shared" si="3"/>
        <v>1.5999999999999979</v>
      </c>
      <c r="O63">
        <f t="shared" si="4"/>
        <v>-1.8000000000000007</v>
      </c>
      <c r="P63">
        <v>27.57</v>
      </c>
      <c r="Q63">
        <f t="shared" si="1"/>
        <v>1.629999999999999</v>
      </c>
    </row>
    <row r="64" spans="1:17" x14ac:dyDescent="0.25">
      <c r="A64" t="s">
        <v>25</v>
      </c>
      <c r="B64">
        <v>2</v>
      </c>
      <c r="C64" t="s">
        <v>2</v>
      </c>
      <c r="D64" t="s">
        <v>4</v>
      </c>
      <c r="E64">
        <v>29.7</v>
      </c>
      <c r="F64">
        <v>193</v>
      </c>
      <c r="G64" s="3">
        <v>42928</v>
      </c>
      <c r="H64" t="s">
        <v>30</v>
      </c>
      <c r="I64" t="s">
        <v>33</v>
      </c>
      <c r="J64">
        <v>23.3</v>
      </c>
      <c r="K64">
        <v>27.6</v>
      </c>
      <c r="L64">
        <v>31</v>
      </c>
      <c r="M64">
        <f t="shared" si="2"/>
        <v>6.3999999999999986</v>
      </c>
      <c r="N64">
        <f t="shared" si="3"/>
        <v>2.0999999999999979</v>
      </c>
      <c r="O64">
        <f t="shared" si="4"/>
        <v>-1.3000000000000007</v>
      </c>
      <c r="P64">
        <v>27.57</v>
      </c>
      <c r="Q64">
        <f t="shared" si="1"/>
        <v>2.129999999999999</v>
      </c>
    </row>
    <row r="65" spans="1:17" x14ac:dyDescent="0.25">
      <c r="A65" t="s">
        <v>25</v>
      </c>
      <c r="B65">
        <v>2</v>
      </c>
      <c r="C65" t="s">
        <v>2</v>
      </c>
      <c r="D65" t="s">
        <v>4</v>
      </c>
      <c r="E65">
        <v>29.4</v>
      </c>
      <c r="F65">
        <v>193</v>
      </c>
      <c r="G65" s="3">
        <v>42928</v>
      </c>
      <c r="H65" t="s">
        <v>30</v>
      </c>
      <c r="I65" t="s">
        <v>33</v>
      </c>
      <c r="J65">
        <v>23.3</v>
      </c>
      <c r="K65">
        <v>27.6</v>
      </c>
      <c r="L65">
        <v>31</v>
      </c>
      <c r="M65">
        <f t="shared" si="2"/>
        <v>6.0999999999999979</v>
      </c>
      <c r="N65">
        <f t="shared" si="3"/>
        <v>1.7999999999999972</v>
      </c>
      <c r="O65">
        <f t="shared" si="4"/>
        <v>-1.6000000000000014</v>
      </c>
      <c r="P65">
        <v>27.57</v>
      </c>
      <c r="Q65">
        <f t="shared" si="1"/>
        <v>1.8299999999999983</v>
      </c>
    </row>
    <row r="66" spans="1:17" x14ac:dyDescent="0.25">
      <c r="A66" t="s">
        <v>25</v>
      </c>
      <c r="B66">
        <v>5</v>
      </c>
      <c r="C66" t="s">
        <v>2</v>
      </c>
      <c r="D66" t="s">
        <v>4</v>
      </c>
      <c r="E66">
        <v>28.1</v>
      </c>
      <c r="F66">
        <v>193</v>
      </c>
      <c r="G66" s="3">
        <v>42928</v>
      </c>
      <c r="H66" t="s">
        <v>30</v>
      </c>
      <c r="I66" t="s">
        <v>33</v>
      </c>
      <c r="J66">
        <v>23.3</v>
      </c>
      <c r="K66">
        <v>27.6</v>
      </c>
      <c r="L66">
        <v>31</v>
      </c>
      <c r="M66">
        <f t="shared" si="2"/>
        <v>4.8000000000000007</v>
      </c>
      <c r="N66">
        <f t="shared" si="3"/>
        <v>0.5</v>
      </c>
      <c r="O66">
        <f t="shared" si="4"/>
        <v>-2.8999999999999986</v>
      </c>
      <c r="P66">
        <v>27.57</v>
      </c>
      <c r="Q66">
        <f t="shared" ref="Q66:Q88" si="5">E66-P66</f>
        <v>0.53000000000000114</v>
      </c>
    </row>
    <row r="67" spans="1:17" x14ac:dyDescent="0.25">
      <c r="A67" t="s">
        <v>25</v>
      </c>
      <c r="B67">
        <v>5</v>
      </c>
      <c r="C67" t="s">
        <v>2</v>
      </c>
      <c r="D67" t="s">
        <v>4</v>
      </c>
      <c r="E67">
        <v>28.6</v>
      </c>
      <c r="F67">
        <v>193</v>
      </c>
      <c r="G67" s="3">
        <v>42928</v>
      </c>
      <c r="H67" t="s">
        <v>30</v>
      </c>
      <c r="I67" t="s">
        <v>33</v>
      </c>
      <c r="J67">
        <v>23.3</v>
      </c>
      <c r="K67">
        <v>27.6</v>
      </c>
      <c r="L67">
        <v>31</v>
      </c>
      <c r="M67">
        <f t="shared" ref="M67:M130" si="6">$E67-J67</f>
        <v>5.3000000000000007</v>
      </c>
      <c r="N67">
        <f t="shared" ref="N67:N130" si="7">$E67-K67</f>
        <v>1</v>
      </c>
      <c r="O67">
        <f t="shared" ref="O67:O114" si="8">$E67-L67</f>
        <v>-2.3999999999999986</v>
      </c>
      <c r="P67">
        <v>27.57</v>
      </c>
      <c r="Q67">
        <f t="shared" si="5"/>
        <v>1.0300000000000011</v>
      </c>
    </row>
    <row r="68" spans="1:17" x14ac:dyDescent="0.25">
      <c r="A68" t="s">
        <v>25</v>
      </c>
      <c r="B68">
        <v>5</v>
      </c>
      <c r="C68" t="s">
        <v>2</v>
      </c>
      <c r="D68" t="s">
        <v>4</v>
      </c>
      <c r="E68">
        <v>30.2</v>
      </c>
      <c r="F68">
        <v>193</v>
      </c>
      <c r="G68" s="3">
        <v>42928</v>
      </c>
      <c r="H68" t="s">
        <v>30</v>
      </c>
      <c r="I68" t="s">
        <v>33</v>
      </c>
      <c r="J68">
        <v>23.3</v>
      </c>
      <c r="K68">
        <v>27.6</v>
      </c>
      <c r="L68">
        <v>31</v>
      </c>
      <c r="M68">
        <f t="shared" si="6"/>
        <v>6.8999999999999986</v>
      </c>
      <c r="N68">
        <f t="shared" si="7"/>
        <v>2.5999999999999979</v>
      </c>
      <c r="O68">
        <f t="shared" si="8"/>
        <v>-0.80000000000000071</v>
      </c>
      <c r="P68">
        <v>27.57</v>
      </c>
      <c r="Q68">
        <f t="shared" si="5"/>
        <v>2.629999999999999</v>
      </c>
    </row>
    <row r="69" spans="1:17" x14ac:dyDescent="0.25">
      <c r="A69" t="s">
        <v>25</v>
      </c>
      <c r="B69">
        <v>5</v>
      </c>
      <c r="C69" t="s">
        <v>2</v>
      </c>
      <c r="D69" t="s">
        <v>4</v>
      </c>
      <c r="E69">
        <v>30.2</v>
      </c>
      <c r="F69">
        <v>193</v>
      </c>
      <c r="G69" s="3">
        <v>42928</v>
      </c>
      <c r="H69" t="s">
        <v>30</v>
      </c>
      <c r="I69" t="s">
        <v>33</v>
      </c>
      <c r="J69">
        <v>23.3</v>
      </c>
      <c r="K69">
        <v>27.6</v>
      </c>
      <c r="L69">
        <v>31</v>
      </c>
      <c r="M69">
        <f t="shared" si="6"/>
        <v>6.8999999999999986</v>
      </c>
      <c r="N69">
        <f t="shared" si="7"/>
        <v>2.5999999999999979</v>
      </c>
      <c r="O69">
        <f t="shared" si="8"/>
        <v>-0.80000000000000071</v>
      </c>
      <c r="P69">
        <v>27.57</v>
      </c>
      <c r="Q69">
        <f t="shared" si="5"/>
        <v>2.629999999999999</v>
      </c>
    </row>
    <row r="70" spans="1:17" x14ac:dyDescent="0.25">
      <c r="A70" t="s">
        <v>25</v>
      </c>
      <c r="B70">
        <v>5</v>
      </c>
      <c r="C70" t="s">
        <v>2</v>
      </c>
      <c r="D70" t="s">
        <v>4</v>
      </c>
      <c r="E70">
        <v>30.2</v>
      </c>
      <c r="F70">
        <v>193</v>
      </c>
      <c r="G70" s="3">
        <v>42928</v>
      </c>
      <c r="H70" t="s">
        <v>30</v>
      </c>
      <c r="I70" t="s">
        <v>33</v>
      </c>
      <c r="J70">
        <v>23.3</v>
      </c>
      <c r="K70">
        <v>27.6</v>
      </c>
      <c r="L70">
        <v>31</v>
      </c>
      <c r="M70">
        <f t="shared" si="6"/>
        <v>6.8999999999999986</v>
      </c>
      <c r="N70">
        <f t="shared" si="7"/>
        <v>2.5999999999999979</v>
      </c>
      <c r="O70">
        <f t="shared" si="8"/>
        <v>-0.80000000000000071</v>
      </c>
      <c r="P70">
        <v>27.57</v>
      </c>
      <c r="Q70">
        <f t="shared" si="5"/>
        <v>2.629999999999999</v>
      </c>
    </row>
    <row r="71" spans="1:17" x14ac:dyDescent="0.25">
      <c r="A71" t="s">
        <v>25</v>
      </c>
      <c r="B71">
        <v>5</v>
      </c>
      <c r="C71" t="s">
        <v>2</v>
      </c>
      <c r="D71" t="s">
        <v>4</v>
      </c>
      <c r="E71">
        <v>30.2</v>
      </c>
      <c r="F71">
        <v>193</v>
      </c>
      <c r="G71" s="3">
        <v>42928</v>
      </c>
      <c r="H71" t="s">
        <v>30</v>
      </c>
      <c r="I71" t="s">
        <v>33</v>
      </c>
      <c r="J71">
        <v>23.3</v>
      </c>
      <c r="K71">
        <v>27.6</v>
      </c>
      <c r="L71">
        <v>31</v>
      </c>
      <c r="M71">
        <f t="shared" si="6"/>
        <v>6.8999999999999986</v>
      </c>
      <c r="N71">
        <f t="shared" si="7"/>
        <v>2.5999999999999979</v>
      </c>
      <c r="O71">
        <f t="shared" si="8"/>
        <v>-0.80000000000000071</v>
      </c>
      <c r="P71">
        <v>27.57</v>
      </c>
      <c r="Q71">
        <f t="shared" si="5"/>
        <v>2.629999999999999</v>
      </c>
    </row>
    <row r="72" spans="1:17" x14ac:dyDescent="0.25">
      <c r="A72" t="s">
        <v>25</v>
      </c>
      <c r="B72">
        <v>10</v>
      </c>
      <c r="C72" t="s">
        <v>2</v>
      </c>
      <c r="D72" t="s">
        <v>4</v>
      </c>
      <c r="E72">
        <v>29.6</v>
      </c>
      <c r="F72">
        <v>193</v>
      </c>
      <c r="G72" s="3">
        <v>42928</v>
      </c>
      <c r="H72" t="s">
        <v>30</v>
      </c>
      <c r="I72" t="s">
        <v>33</v>
      </c>
      <c r="J72">
        <v>23.3</v>
      </c>
      <c r="K72">
        <v>27.6</v>
      </c>
      <c r="L72">
        <v>31</v>
      </c>
      <c r="M72">
        <f t="shared" si="6"/>
        <v>6.3000000000000007</v>
      </c>
      <c r="N72">
        <f t="shared" si="7"/>
        <v>2</v>
      </c>
      <c r="O72">
        <f t="shared" si="8"/>
        <v>-1.3999999999999986</v>
      </c>
      <c r="P72">
        <v>27.57</v>
      </c>
      <c r="Q72">
        <f t="shared" si="5"/>
        <v>2.0300000000000011</v>
      </c>
    </row>
    <row r="73" spans="1:17" x14ac:dyDescent="0.25">
      <c r="A73" t="s">
        <v>25</v>
      </c>
      <c r="B73">
        <v>10</v>
      </c>
      <c r="C73" t="s">
        <v>2</v>
      </c>
      <c r="D73" t="s">
        <v>4</v>
      </c>
      <c r="E73">
        <v>29.6</v>
      </c>
      <c r="F73">
        <v>193</v>
      </c>
      <c r="G73" s="3">
        <v>42928</v>
      </c>
      <c r="H73" t="s">
        <v>30</v>
      </c>
      <c r="I73" t="s">
        <v>33</v>
      </c>
      <c r="J73">
        <v>23.3</v>
      </c>
      <c r="K73">
        <v>27.6</v>
      </c>
      <c r="L73">
        <v>31</v>
      </c>
      <c r="M73">
        <f t="shared" si="6"/>
        <v>6.3000000000000007</v>
      </c>
      <c r="N73">
        <f t="shared" si="7"/>
        <v>2</v>
      </c>
      <c r="O73">
        <f t="shared" si="8"/>
        <v>-1.3999999999999986</v>
      </c>
      <c r="P73">
        <v>27.57</v>
      </c>
      <c r="Q73">
        <f t="shared" si="5"/>
        <v>2.0300000000000011</v>
      </c>
    </row>
    <row r="74" spans="1:17" x14ac:dyDescent="0.25">
      <c r="A74" t="s">
        <v>25</v>
      </c>
      <c r="B74">
        <v>10</v>
      </c>
      <c r="C74" t="s">
        <v>2</v>
      </c>
      <c r="D74" t="s">
        <v>4</v>
      </c>
      <c r="E74">
        <v>29.5</v>
      </c>
      <c r="F74">
        <v>193</v>
      </c>
      <c r="G74" s="3">
        <v>42928</v>
      </c>
      <c r="H74" t="s">
        <v>30</v>
      </c>
      <c r="I74" t="s">
        <v>33</v>
      </c>
      <c r="J74">
        <v>23.3</v>
      </c>
      <c r="K74">
        <v>27.6</v>
      </c>
      <c r="L74">
        <v>31</v>
      </c>
      <c r="M74">
        <f t="shared" si="6"/>
        <v>6.1999999999999993</v>
      </c>
      <c r="N74">
        <f t="shared" si="7"/>
        <v>1.8999999999999986</v>
      </c>
      <c r="O74">
        <f t="shared" si="8"/>
        <v>-1.5</v>
      </c>
      <c r="P74">
        <v>27.57</v>
      </c>
      <c r="Q74">
        <f t="shared" si="5"/>
        <v>1.9299999999999997</v>
      </c>
    </row>
    <row r="75" spans="1:17" x14ac:dyDescent="0.25">
      <c r="A75" t="s">
        <v>25</v>
      </c>
      <c r="B75">
        <v>10</v>
      </c>
      <c r="C75" t="s">
        <v>2</v>
      </c>
      <c r="D75" t="s">
        <v>4</v>
      </c>
      <c r="E75">
        <v>29.5</v>
      </c>
      <c r="F75">
        <v>193</v>
      </c>
      <c r="G75" s="3">
        <v>42928</v>
      </c>
      <c r="H75" t="s">
        <v>30</v>
      </c>
      <c r="I75" t="s">
        <v>33</v>
      </c>
      <c r="J75">
        <v>23.3</v>
      </c>
      <c r="K75">
        <v>27.6</v>
      </c>
      <c r="L75">
        <v>31</v>
      </c>
      <c r="M75">
        <f t="shared" si="6"/>
        <v>6.1999999999999993</v>
      </c>
      <c r="N75">
        <f t="shared" si="7"/>
        <v>1.8999999999999986</v>
      </c>
      <c r="O75">
        <f t="shared" si="8"/>
        <v>-1.5</v>
      </c>
      <c r="P75">
        <v>27.57</v>
      </c>
      <c r="Q75">
        <f t="shared" si="5"/>
        <v>1.9299999999999997</v>
      </c>
    </row>
    <row r="76" spans="1:17" x14ac:dyDescent="0.25">
      <c r="A76" t="s">
        <v>25</v>
      </c>
      <c r="B76">
        <v>10</v>
      </c>
      <c r="C76" t="s">
        <v>2</v>
      </c>
      <c r="D76" t="s">
        <v>4</v>
      </c>
      <c r="E76">
        <v>29.1</v>
      </c>
      <c r="F76">
        <v>193</v>
      </c>
      <c r="G76" s="3">
        <v>42928</v>
      </c>
      <c r="H76" t="s">
        <v>30</v>
      </c>
      <c r="I76" t="s">
        <v>33</v>
      </c>
      <c r="J76">
        <v>23.3</v>
      </c>
      <c r="K76">
        <v>27.6</v>
      </c>
      <c r="L76">
        <v>31</v>
      </c>
      <c r="M76">
        <f t="shared" si="6"/>
        <v>5.8000000000000007</v>
      </c>
      <c r="N76">
        <f t="shared" si="7"/>
        <v>1.5</v>
      </c>
      <c r="O76">
        <f t="shared" si="8"/>
        <v>-1.8999999999999986</v>
      </c>
      <c r="P76">
        <v>27.57</v>
      </c>
      <c r="Q76">
        <f t="shared" si="5"/>
        <v>1.5300000000000011</v>
      </c>
    </row>
    <row r="77" spans="1:17" x14ac:dyDescent="0.25">
      <c r="A77" t="s">
        <v>25</v>
      </c>
      <c r="B77">
        <v>10</v>
      </c>
      <c r="C77" t="s">
        <v>2</v>
      </c>
      <c r="D77" t="s">
        <v>4</v>
      </c>
      <c r="E77">
        <v>28.6</v>
      </c>
      <c r="F77">
        <v>193</v>
      </c>
      <c r="G77" s="3">
        <v>42928</v>
      </c>
      <c r="H77" t="s">
        <v>30</v>
      </c>
      <c r="I77" t="s">
        <v>33</v>
      </c>
      <c r="J77">
        <v>23.3</v>
      </c>
      <c r="K77">
        <v>27.6</v>
      </c>
      <c r="L77">
        <v>31</v>
      </c>
      <c r="M77">
        <f t="shared" si="6"/>
        <v>5.3000000000000007</v>
      </c>
      <c r="N77">
        <f t="shared" si="7"/>
        <v>1</v>
      </c>
      <c r="O77">
        <f t="shared" si="8"/>
        <v>-2.3999999999999986</v>
      </c>
      <c r="P77">
        <v>27.57</v>
      </c>
      <c r="Q77">
        <f t="shared" si="5"/>
        <v>1.0300000000000011</v>
      </c>
    </row>
    <row r="78" spans="1:17" x14ac:dyDescent="0.25">
      <c r="A78" t="s">
        <v>25</v>
      </c>
      <c r="B78">
        <v>100</v>
      </c>
      <c r="C78" t="s">
        <v>2</v>
      </c>
      <c r="D78" t="s">
        <v>3</v>
      </c>
      <c r="E78">
        <v>29</v>
      </c>
      <c r="F78">
        <v>193</v>
      </c>
      <c r="G78" s="3">
        <v>42928</v>
      </c>
      <c r="H78" t="s">
        <v>30</v>
      </c>
      <c r="I78" t="s">
        <v>33</v>
      </c>
      <c r="J78">
        <v>23.3</v>
      </c>
      <c r="K78">
        <v>27.6</v>
      </c>
      <c r="L78">
        <v>31</v>
      </c>
      <c r="M78">
        <f t="shared" si="6"/>
        <v>5.6999999999999993</v>
      </c>
      <c r="N78">
        <f t="shared" si="7"/>
        <v>1.3999999999999986</v>
      </c>
      <c r="O78">
        <f t="shared" si="8"/>
        <v>-2</v>
      </c>
      <c r="P78">
        <v>28.875</v>
      </c>
      <c r="Q78">
        <f t="shared" si="5"/>
        <v>0.125</v>
      </c>
    </row>
    <row r="79" spans="1:17" x14ac:dyDescent="0.25">
      <c r="A79" t="s">
        <v>25</v>
      </c>
      <c r="B79">
        <v>100</v>
      </c>
      <c r="C79" t="s">
        <v>2</v>
      </c>
      <c r="D79" t="s">
        <v>3</v>
      </c>
      <c r="E79">
        <v>29</v>
      </c>
      <c r="F79">
        <v>193</v>
      </c>
      <c r="G79" s="3">
        <v>42928</v>
      </c>
      <c r="H79" t="s">
        <v>30</v>
      </c>
      <c r="I79" t="s">
        <v>33</v>
      </c>
      <c r="J79">
        <v>23.3</v>
      </c>
      <c r="K79">
        <v>27.6</v>
      </c>
      <c r="L79">
        <v>31</v>
      </c>
      <c r="M79">
        <f t="shared" si="6"/>
        <v>5.6999999999999993</v>
      </c>
      <c r="N79">
        <f t="shared" si="7"/>
        <v>1.3999999999999986</v>
      </c>
      <c r="O79">
        <f t="shared" si="8"/>
        <v>-2</v>
      </c>
      <c r="P79">
        <v>28.875</v>
      </c>
      <c r="Q79">
        <f t="shared" si="5"/>
        <v>0.125</v>
      </c>
    </row>
    <row r="80" spans="1:17" x14ac:dyDescent="0.25">
      <c r="A80" t="s">
        <v>25</v>
      </c>
      <c r="B80">
        <v>100</v>
      </c>
      <c r="C80" t="s">
        <v>2</v>
      </c>
      <c r="D80" t="s">
        <v>3</v>
      </c>
      <c r="E80">
        <v>29</v>
      </c>
      <c r="F80">
        <v>193</v>
      </c>
      <c r="G80" s="3">
        <v>42928</v>
      </c>
      <c r="H80" t="s">
        <v>30</v>
      </c>
      <c r="I80" t="s">
        <v>33</v>
      </c>
      <c r="J80">
        <v>23.3</v>
      </c>
      <c r="K80">
        <v>27.6</v>
      </c>
      <c r="L80">
        <v>31</v>
      </c>
      <c r="M80">
        <f t="shared" si="6"/>
        <v>5.6999999999999993</v>
      </c>
      <c r="N80">
        <f t="shared" si="7"/>
        <v>1.3999999999999986</v>
      </c>
      <c r="O80">
        <f t="shared" si="8"/>
        <v>-2</v>
      </c>
      <c r="P80">
        <v>28.875</v>
      </c>
      <c r="Q80">
        <f t="shared" si="5"/>
        <v>0.125</v>
      </c>
    </row>
    <row r="81" spans="1:17" x14ac:dyDescent="0.25">
      <c r="A81" t="s">
        <v>25</v>
      </c>
      <c r="B81">
        <v>100</v>
      </c>
      <c r="C81" t="s">
        <v>2</v>
      </c>
      <c r="D81" t="s">
        <v>3</v>
      </c>
      <c r="E81">
        <v>28.5</v>
      </c>
      <c r="F81">
        <v>193</v>
      </c>
      <c r="G81" s="3">
        <v>42928</v>
      </c>
      <c r="H81" t="s">
        <v>30</v>
      </c>
      <c r="I81" t="s">
        <v>33</v>
      </c>
      <c r="J81">
        <v>23.3</v>
      </c>
      <c r="K81">
        <v>27.6</v>
      </c>
      <c r="L81">
        <v>31</v>
      </c>
      <c r="M81">
        <f t="shared" si="6"/>
        <v>5.1999999999999993</v>
      </c>
      <c r="N81">
        <f t="shared" si="7"/>
        <v>0.89999999999999858</v>
      </c>
      <c r="O81">
        <f t="shared" si="8"/>
        <v>-2.5</v>
      </c>
      <c r="P81">
        <v>28.875</v>
      </c>
      <c r="Q81">
        <f t="shared" si="5"/>
        <v>-0.375</v>
      </c>
    </row>
    <row r="82" spans="1:17" x14ac:dyDescent="0.25">
      <c r="A82" t="s">
        <v>25</v>
      </c>
      <c r="B82">
        <v>100</v>
      </c>
      <c r="C82" t="s">
        <v>2</v>
      </c>
      <c r="D82" t="s">
        <v>4</v>
      </c>
      <c r="E82">
        <v>27.7</v>
      </c>
      <c r="F82">
        <v>193</v>
      </c>
      <c r="G82" s="3">
        <v>42928</v>
      </c>
      <c r="H82" t="s">
        <v>30</v>
      </c>
      <c r="I82" t="s">
        <v>33</v>
      </c>
      <c r="J82">
        <v>23.3</v>
      </c>
      <c r="K82">
        <v>27.6</v>
      </c>
      <c r="L82">
        <v>31</v>
      </c>
      <c r="M82">
        <f t="shared" si="6"/>
        <v>4.3999999999999986</v>
      </c>
      <c r="N82">
        <f t="shared" si="7"/>
        <v>9.9999999999997868E-2</v>
      </c>
      <c r="O82">
        <f t="shared" si="8"/>
        <v>-3.3000000000000007</v>
      </c>
      <c r="P82">
        <v>27.57</v>
      </c>
      <c r="Q82">
        <f t="shared" si="5"/>
        <v>0.12999999999999901</v>
      </c>
    </row>
    <row r="83" spans="1:17" x14ac:dyDescent="0.25">
      <c r="A83" t="s">
        <v>25</v>
      </c>
      <c r="B83">
        <v>100</v>
      </c>
      <c r="C83" t="s">
        <v>2</v>
      </c>
      <c r="D83" t="s">
        <v>4</v>
      </c>
      <c r="E83">
        <v>27.7</v>
      </c>
      <c r="F83">
        <v>193</v>
      </c>
      <c r="G83" s="3">
        <v>42928</v>
      </c>
      <c r="H83" t="s">
        <v>30</v>
      </c>
      <c r="I83" t="s">
        <v>33</v>
      </c>
      <c r="J83">
        <v>23.3</v>
      </c>
      <c r="K83">
        <v>27.6</v>
      </c>
      <c r="L83">
        <v>31</v>
      </c>
      <c r="M83">
        <f t="shared" si="6"/>
        <v>4.3999999999999986</v>
      </c>
      <c r="N83">
        <f t="shared" si="7"/>
        <v>9.9999999999997868E-2</v>
      </c>
      <c r="O83">
        <f t="shared" si="8"/>
        <v>-3.3000000000000007</v>
      </c>
      <c r="P83">
        <v>27.57</v>
      </c>
      <c r="Q83">
        <f t="shared" si="5"/>
        <v>0.12999999999999901</v>
      </c>
    </row>
    <row r="84" spans="1:17" x14ac:dyDescent="0.25">
      <c r="A84" t="s">
        <v>25</v>
      </c>
      <c r="B84">
        <v>100</v>
      </c>
      <c r="C84" t="s">
        <v>2</v>
      </c>
      <c r="D84" t="s">
        <v>4</v>
      </c>
      <c r="E84">
        <v>27.8</v>
      </c>
      <c r="F84">
        <v>193</v>
      </c>
      <c r="G84" s="3">
        <v>42928</v>
      </c>
      <c r="H84" t="s">
        <v>30</v>
      </c>
      <c r="I84" t="s">
        <v>33</v>
      </c>
      <c r="J84">
        <v>23.3</v>
      </c>
      <c r="K84">
        <v>27.6</v>
      </c>
      <c r="L84">
        <v>31</v>
      </c>
      <c r="M84">
        <f t="shared" si="6"/>
        <v>4.5</v>
      </c>
      <c r="N84">
        <f t="shared" si="7"/>
        <v>0.19999999999999929</v>
      </c>
      <c r="O84">
        <f t="shared" si="8"/>
        <v>-3.1999999999999993</v>
      </c>
      <c r="P84">
        <v>27.57</v>
      </c>
      <c r="Q84">
        <f t="shared" si="5"/>
        <v>0.23000000000000043</v>
      </c>
    </row>
    <row r="85" spans="1:17" x14ac:dyDescent="0.25">
      <c r="A85" t="s">
        <v>25</v>
      </c>
      <c r="B85">
        <v>100</v>
      </c>
      <c r="C85" t="s">
        <v>2</v>
      </c>
      <c r="D85" t="s">
        <v>4</v>
      </c>
      <c r="E85">
        <v>27.4</v>
      </c>
      <c r="F85">
        <v>193</v>
      </c>
      <c r="G85" s="3">
        <v>42928</v>
      </c>
      <c r="H85" t="s">
        <v>30</v>
      </c>
      <c r="I85" t="s">
        <v>33</v>
      </c>
      <c r="J85">
        <v>23.3</v>
      </c>
      <c r="K85">
        <v>27.6</v>
      </c>
      <c r="L85">
        <v>31</v>
      </c>
      <c r="M85">
        <f t="shared" si="6"/>
        <v>4.0999999999999979</v>
      </c>
      <c r="N85">
        <f t="shared" si="7"/>
        <v>-0.20000000000000284</v>
      </c>
      <c r="O85">
        <f t="shared" si="8"/>
        <v>-3.6000000000000014</v>
      </c>
      <c r="P85">
        <v>27.57</v>
      </c>
      <c r="Q85">
        <f t="shared" si="5"/>
        <v>-0.17000000000000171</v>
      </c>
    </row>
    <row r="86" spans="1:17" x14ac:dyDescent="0.25">
      <c r="A86" t="s">
        <v>25</v>
      </c>
      <c r="B86">
        <v>100</v>
      </c>
      <c r="C86" t="s">
        <v>2</v>
      </c>
      <c r="D86" t="s">
        <v>4</v>
      </c>
      <c r="E86">
        <v>27.2</v>
      </c>
      <c r="F86">
        <v>193</v>
      </c>
      <c r="G86" s="3">
        <v>42928</v>
      </c>
      <c r="H86" t="s">
        <v>30</v>
      </c>
      <c r="I86" t="s">
        <v>33</v>
      </c>
      <c r="J86">
        <v>23.3</v>
      </c>
      <c r="K86">
        <v>27.6</v>
      </c>
      <c r="L86">
        <v>31</v>
      </c>
      <c r="M86">
        <f t="shared" si="6"/>
        <v>3.8999999999999986</v>
      </c>
      <c r="N86">
        <f t="shared" si="7"/>
        <v>-0.40000000000000213</v>
      </c>
      <c r="O86">
        <f t="shared" si="8"/>
        <v>-3.8000000000000007</v>
      </c>
      <c r="P86">
        <v>27.57</v>
      </c>
      <c r="Q86">
        <f t="shared" si="5"/>
        <v>-0.37000000000000099</v>
      </c>
    </row>
    <row r="87" spans="1:17" x14ac:dyDescent="0.25">
      <c r="A87" t="s">
        <v>25</v>
      </c>
      <c r="B87">
        <v>100</v>
      </c>
      <c r="C87" t="s">
        <v>2</v>
      </c>
      <c r="D87" t="s">
        <v>4</v>
      </c>
      <c r="E87">
        <v>27.3</v>
      </c>
      <c r="F87">
        <v>193</v>
      </c>
      <c r="G87" s="3">
        <v>42928</v>
      </c>
      <c r="H87" t="s">
        <v>30</v>
      </c>
      <c r="I87" t="s">
        <v>33</v>
      </c>
      <c r="J87">
        <v>23.3</v>
      </c>
      <c r="K87">
        <v>27.6</v>
      </c>
      <c r="L87">
        <v>31</v>
      </c>
      <c r="M87">
        <f t="shared" si="6"/>
        <v>4</v>
      </c>
      <c r="N87">
        <f t="shared" si="7"/>
        <v>-0.30000000000000071</v>
      </c>
      <c r="O87">
        <f t="shared" si="8"/>
        <v>-3.6999999999999993</v>
      </c>
      <c r="P87">
        <v>27.57</v>
      </c>
      <c r="Q87">
        <f t="shared" si="5"/>
        <v>-0.26999999999999957</v>
      </c>
    </row>
    <row r="88" spans="1:17" x14ac:dyDescent="0.25">
      <c r="A88" t="s">
        <v>25</v>
      </c>
      <c r="B88">
        <v>100</v>
      </c>
      <c r="C88" t="s">
        <v>2</v>
      </c>
      <c r="D88" t="s">
        <v>4</v>
      </c>
      <c r="E88">
        <v>27.9</v>
      </c>
      <c r="F88">
        <v>193</v>
      </c>
      <c r="G88" s="3">
        <v>42928</v>
      </c>
      <c r="H88" t="s">
        <v>30</v>
      </c>
      <c r="I88" t="s">
        <v>33</v>
      </c>
      <c r="J88">
        <v>23.3</v>
      </c>
      <c r="K88">
        <v>27.6</v>
      </c>
      <c r="L88">
        <v>31</v>
      </c>
      <c r="M88">
        <f t="shared" si="6"/>
        <v>4.5999999999999979</v>
      </c>
      <c r="N88">
        <f t="shared" si="7"/>
        <v>0.29999999999999716</v>
      </c>
      <c r="O88">
        <f t="shared" si="8"/>
        <v>-3.1000000000000014</v>
      </c>
      <c r="P88">
        <v>27.57</v>
      </c>
      <c r="Q88">
        <f t="shared" si="5"/>
        <v>0.32999999999999829</v>
      </c>
    </row>
    <row r="89" spans="1:17" x14ac:dyDescent="0.25">
      <c r="A89" t="s">
        <v>25</v>
      </c>
      <c r="B89">
        <v>0</v>
      </c>
      <c r="C89" t="s">
        <v>9</v>
      </c>
      <c r="D89" t="s">
        <v>4</v>
      </c>
      <c r="E89">
        <v>26.4</v>
      </c>
      <c r="F89">
        <v>193</v>
      </c>
      <c r="G89" s="3">
        <v>42928</v>
      </c>
      <c r="H89" t="s">
        <v>30</v>
      </c>
      <c r="I89" t="s">
        <v>33</v>
      </c>
      <c r="J89">
        <v>23.3</v>
      </c>
      <c r="K89">
        <v>27.6</v>
      </c>
      <c r="L89">
        <v>31</v>
      </c>
      <c r="M89">
        <f t="shared" si="6"/>
        <v>3.0999999999999979</v>
      </c>
      <c r="N89">
        <f t="shared" si="7"/>
        <v>-1.2000000000000028</v>
      </c>
      <c r="O89">
        <f t="shared" si="8"/>
        <v>-4.6000000000000014</v>
      </c>
      <c r="P89">
        <v>26.4</v>
      </c>
      <c r="Q89">
        <f>E89-P89</f>
        <v>0</v>
      </c>
    </row>
    <row r="90" spans="1:17" x14ac:dyDescent="0.25">
      <c r="A90" t="s">
        <v>25</v>
      </c>
      <c r="B90">
        <v>0</v>
      </c>
      <c r="C90" t="s">
        <v>9</v>
      </c>
      <c r="D90" t="s">
        <v>4</v>
      </c>
      <c r="E90">
        <v>26.3</v>
      </c>
      <c r="F90">
        <v>193</v>
      </c>
      <c r="G90" s="3">
        <v>42928</v>
      </c>
      <c r="H90" t="s">
        <v>30</v>
      </c>
      <c r="I90" t="s">
        <v>33</v>
      </c>
      <c r="J90">
        <v>23.3</v>
      </c>
      <c r="K90">
        <v>27.6</v>
      </c>
      <c r="L90">
        <v>31</v>
      </c>
      <c r="M90">
        <f t="shared" si="6"/>
        <v>3</v>
      </c>
      <c r="N90">
        <f t="shared" si="7"/>
        <v>-1.3000000000000007</v>
      </c>
      <c r="O90">
        <f t="shared" si="8"/>
        <v>-4.6999999999999993</v>
      </c>
      <c r="P90">
        <v>26.4</v>
      </c>
      <c r="Q90">
        <f t="shared" ref="Q90:Q153" si="9">E90-P90</f>
        <v>-9.9999999999997868E-2</v>
      </c>
    </row>
    <row r="91" spans="1:17" x14ac:dyDescent="0.25">
      <c r="A91" t="s">
        <v>25</v>
      </c>
      <c r="B91">
        <v>0</v>
      </c>
      <c r="C91" t="s">
        <v>9</v>
      </c>
      <c r="D91" t="s">
        <v>4</v>
      </c>
      <c r="E91">
        <v>26.9</v>
      </c>
      <c r="F91">
        <v>193</v>
      </c>
      <c r="G91" s="3">
        <v>42928</v>
      </c>
      <c r="H91" t="s">
        <v>30</v>
      </c>
      <c r="I91" t="s">
        <v>33</v>
      </c>
      <c r="J91">
        <v>23.3</v>
      </c>
      <c r="K91">
        <v>27.6</v>
      </c>
      <c r="L91">
        <v>31</v>
      </c>
      <c r="M91">
        <f t="shared" si="6"/>
        <v>3.5999999999999979</v>
      </c>
      <c r="N91">
        <f t="shared" si="7"/>
        <v>-0.70000000000000284</v>
      </c>
      <c r="O91">
        <f t="shared" si="8"/>
        <v>-4.1000000000000014</v>
      </c>
      <c r="P91">
        <v>26.4</v>
      </c>
      <c r="Q91">
        <f t="shared" si="9"/>
        <v>0.5</v>
      </c>
    </row>
    <row r="92" spans="1:17" x14ac:dyDescent="0.25">
      <c r="A92" t="s">
        <v>25</v>
      </c>
      <c r="B92">
        <v>0</v>
      </c>
      <c r="C92" t="s">
        <v>9</v>
      </c>
      <c r="D92" t="s">
        <v>4</v>
      </c>
      <c r="E92">
        <v>27</v>
      </c>
      <c r="F92">
        <v>193</v>
      </c>
      <c r="G92" s="3">
        <v>42928</v>
      </c>
      <c r="H92" t="s">
        <v>30</v>
      </c>
      <c r="I92" t="s">
        <v>33</v>
      </c>
      <c r="J92">
        <v>23.3</v>
      </c>
      <c r="K92">
        <v>27.6</v>
      </c>
      <c r="L92">
        <v>31</v>
      </c>
      <c r="M92">
        <f t="shared" si="6"/>
        <v>3.6999999999999993</v>
      </c>
      <c r="N92">
        <f t="shared" si="7"/>
        <v>-0.60000000000000142</v>
      </c>
      <c r="O92">
        <f t="shared" si="8"/>
        <v>-4</v>
      </c>
      <c r="P92">
        <v>26.4</v>
      </c>
      <c r="Q92">
        <f t="shared" si="9"/>
        <v>0.60000000000000142</v>
      </c>
    </row>
    <row r="93" spans="1:17" x14ac:dyDescent="0.25">
      <c r="A93" t="s">
        <v>25</v>
      </c>
      <c r="B93">
        <v>0</v>
      </c>
      <c r="C93" t="s">
        <v>9</v>
      </c>
      <c r="D93" t="s">
        <v>4</v>
      </c>
      <c r="E93">
        <v>26.4</v>
      </c>
      <c r="F93">
        <v>193</v>
      </c>
      <c r="G93" s="3">
        <v>42928</v>
      </c>
      <c r="H93" t="s">
        <v>30</v>
      </c>
      <c r="I93" t="s">
        <v>33</v>
      </c>
      <c r="J93">
        <v>23.3</v>
      </c>
      <c r="K93">
        <v>27.6</v>
      </c>
      <c r="L93">
        <v>31</v>
      </c>
      <c r="M93">
        <f t="shared" si="6"/>
        <v>3.0999999999999979</v>
      </c>
      <c r="N93">
        <f t="shared" si="7"/>
        <v>-1.2000000000000028</v>
      </c>
      <c r="O93">
        <f t="shared" si="8"/>
        <v>-4.6000000000000014</v>
      </c>
      <c r="P93">
        <v>26.4</v>
      </c>
      <c r="Q93">
        <f t="shared" si="9"/>
        <v>0</v>
      </c>
    </row>
    <row r="94" spans="1:17" x14ac:dyDescent="0.25">
      <c r="A94" t="s">
        <v>25</v>
      </c>
      <c r="B94">
        <v>0</v>
      </c>
      <c r="C94" t="s">
        <v>9</v>
      </c>
      <c r="D94" t="s">
        <v>4</v>
      </c>
      <c r="E94">
        <v>26.3</v>
      </c>
      <c r="F94">
        <v>193</v>
      </c>
      <c r="G94" s="3">
        <v>42928</v>
      </c>
      <c r="H94" t="s">
        <v>30</v>
      </c>
      <c r="I94" t="s">
        <v>33</v>
      </c>
      <c r="J94">
        <v>23.3</v>
      </c>
      <c r="K94">
        <v>27.6</v>
      </c>
      <c r="L94">
        <v>31</v>
      </c>
      <c r="M94">
        <f t="shared" si="6"/>
        <v>3</v>
      </c>
      <c r="N94">
        <f t="shared" si="7"/>
        <v>-1.3000000000000007</v>
      </c>
      <c r="O94">
        <f t="shared" si="8"/>
        <v>-4.6999999999999993</v>
      </c>
      <c r="P94">
        <v>26.4</v>
      </c>
      <c r="Q94">
        <f t="shared" si="9"/>
        <v>-9.9999999999997868E-2</v>
      </c>
    </row>
    <row r="95" spans="1:17" x14ac:dyDescent="0.25">
      <c r="A95" t="s">
        <v>25</v>
      </c>
      <c r="B95">
        <v>1</v>
      </c>
      <c r="C95" t="s">
        <v>9</v>
      </c>
      <c r="D95" t="s">
        <v>4</v>
      </c>
      <c r="E95">
        <v>26.5</v>
      </c>
      <c r="F95">
        <v>193</v>
      </c>
      <c r="G95" s="3">
        <v>42928</v>
      </c>
      <c r="H95" t="s">
        <v>30</v>
      </c>
      <c r="I95" t="s">
        <v>33</v>
      </c>
      <c r="J95">
        <v>23.3</v>
      </c>
      <c r="K95">
        <v>27.6</v>
      </c>
      <c r="L95">
        <v>31</v>
      </c>
      <c r="M95">
        <f t="shared" si="6"/>
        <v>3.1999999999999993</v>
      </c>
      <c r="N95">
        <f t="shared" si="7"/>
        <v>-1.1000000000000014</v>
      </c>
      <c r="O95">
        <f t="shared" si="8"/>
        <v>-4.5</v>
      </c>
      <c r="P95">
        <v>26.4</v>
      </c>
      <c r="Q95">
        <f t="shared" si="9"/>
        <v>0.10000000000000142</v>
      </c>
    </row>
    <row r="96" spans="1:17" x14ac:dyDescent="0.25">
      <c r="A96" t="s">
        <v>25</v>
      </c>
      <c r="B96">
        <v>1</v>
      </c>
      <c r="C96" t="s">
        <v>9</v>
      </c>
      <c r="D96" t="s">
        <v>4</v>
      </c>
      <c r="E96">
        <v>26.5</v>
      </c>
      <c r="F96">
        <v>193</v>
      </c>
      <c r="G96" s="3">
        <v>42928</v>
      </c>
      <c r="H96" t="s">
        <v>30</v>
      </c>
      <c r="I96" t="s">
        <v>33</v>
      </c>
      <c r="J96">
        <v>23.3</v>
      </c>
      <c r="K96">
        <v>27.6</v>
      </c>
      <c r="L96">
        <v>31</v>
      </c>
      <c r="M96">
        <f t="shared" si="6"/>
        <v>3.1999999999999993</v>
      </c>
      <c r="N96">
        <f t="shared" si="7"/>
        <v>-1.1000000000000014</v>
      </c>
      <c r="O96">
        <f t="shared" si="8"/>
        <v>-4.5</v>
      </c>
      <c r="P96">
        <v>26.4</v>
      </c>
      <c r="Q96">
        <f t="shared" si="9"/>
        <v>0.10000000000000142</v>
      </c>
    </row>
    <row r="97" spans="1:17" x14ac:dyDescent="0.25">
      <c r="A97" t="s">
        <v>25</v>
      </c>
      <c r="B97">
        <v>1</v>
      </c>
      <c r="C97" t="s">
        <v>9</v>
      </c>
      <c r="D97" t="s">
        <v>4</v>
      </c>
      <c r="E97">
        <v>26.4</v>
      </c>
      <c r="F97">
        <v>193</v>
      </c>
      <c r="G97" s="3">
        <v>42928</v>
      </c>
      <c r="H97" t="s">
        <v>30</v>
      </c>
      <c r="I97" t="s">
        <v>33</v>
      </c>
      <c r="J97">
        <v>23.3</v>
      </c>
      <c r="K97">
        <v>27.6</v>
      </c>
      <c r="L97">
        <v>31</v>
      </c>
      <c r="M97">
        <f t="shared" si="6"/>
        <v>3.0999999999999979</v>
      </c>
      <c r="N97">
        <f t="shared" si="7"/>
        <v>-1.2000000000000028</v>
      </c>
      <c r="O97">
        <f t="shared" si="8"/>
        <v>-4.6000000000000014</v>
      </c>
      <c r="P97">
        <v>26.4</v>
      </c>
      <c r="Q97">
        <f t="shared" si="9"/>
        <v>0</v>
      </c>
    </row>
    <row r="98" spans="1:17" x14ac:dyDescent="0.25">
      <c r="A98" t="s">
        <v>25</v>
      </c>
      <c r="B98">
        <v>1</v>
      </c>
      <c r="C98" t="s">
        <v>9</v>
      </c>
      <c r="D98" t="s">
        <v>4</v>
      </c>
      <c r="E98">
        <v>26.3</v>
      </c>
      <c r="F98">
        <v>193</v>
      </c>
      <c r="G98" s="3">
        <v>42928</v>
      </c>
      <c r="H98" t="s">
        <v>30</v>
      </c>
      <c r="I98" t="s">
        <v>33</v>
      </c>
      <c r="J98">
        <v>23.3</v>
      </c>
      <c r="K98">
        <v>27.6</v>
      </c>
      <c r="L98">
        <v>31</v>
      </c>
      <c r="M98">
        <f t="shared" si="6"/>
        <v>3</v>
      </c>
      <c r="N98">
        <f t="shared" si="7"/>
        <v>-1.3000000000000007</v>
      </c>
      <c r="O98">
        <f t="shared" si="8"/>
        <v>-4.6999999999999993</v>
      </c>
      <c r="P98">
        <v>26.4</v>
      </c>
      <c r="Q98">
        <f t="shared" si="9"/>
        <v>-9.9999999999997868E-2</v>
      </c>
    </row>
    <row r="99" spans="1:17" x14ac:dyDescent="0.25">
      <c r="A99" t="s">
        <v>25</v>
      </c>
      <c r="B99">
        <v>1.5</v>
      </c>
      <c r="C99" t="s">
        <v>9</v>
      </c>
      <c r="D99" t="s">
        <v>4</v>
      </c>
      <c r="E99">
        <v>26.5</v>
      </c>
      <c r="F99">
        <v>193</v>
      </c>
      <c r="G99" s="3">
        <v>42928</v>
      </c>
      <c r="H99" t="s">
        <v>30</v>
      </c>
      <c r="I99" t="s">
        <v>33</v>
      </c>
      <c r="J99">
        <v>23.3</v>
      </c>
      <c r="K99">
        <v>27.6</v>
      </c>
      <c r="L99">
        <v>31</v>
      </c>
      <c r="M99">
        <f t="shared" si="6"/>
        <v>3.1999999999999993</v>
      </c>
      <c r="N99">
        <f t="shared" si="7"/>
        <v>-1.1000000000000014</v>
      </c>
      <c r="O99">
        <f t="shared" si="8"/>
        <v>-4.5</v>
      </c>
      <c r="P99">
        <v>26.4</v>
      </c>
      <c r="Q99">
        <f t="shared" si="9"/>
        <v>0.10000000000000142</v>
      </c>
    </row>
    <row r="100" spans="1:17" x14ac:dyDescent="0.25">
      <c r="A100" t="s">
        <v>25</v>
      </c>
      <c r="B100">
        <v>1.5</v>
      </c>
      <c r="C100" t="s">
        <v>9</v>
      </c>
      <c r="D100" t="s">
        <v>4</v>
      </c>
      <c r="E100">
        <v>26.5</v>
      </c>
      <c r="F100">
        <v>193</v>
      </c>
      <c r="G100" s="3">
        <v>42928</v>
      </c>
      <c r="H100" t="s">
        <v>30</v>
      </c>
      <c r="I100" t="s">
        <v>33</v>
      </c>
      <c r="J100">
        <v>23.3</v>
      </c>
      <c r="K100">
        <v>27.6</v>
      </c>
      <c r="L100">
        <v>31</v>
      </c>
      <c r="M100">
        <f t="shared" si="6"/>
        <v>3.1999999999999993</v>
      </c>
      <c r="N100">
        <f t="shared" si="7"/>
        <v>-1.1000000000000014</v>
      </c>
      <c r="O100">
        <f t="shared" si="8"/>
        <v>-4.5</v>
      </c>
      <c r="P100">
        <v>26.4</v>
      </c>
      <c r="Q100">
        <f t="shared" si="9"/>
        <v>0.10000000000000142</v>
      </c>
    </row>
    <row r="101" spans="1:17" x14ac:dyDescent="0.25">
      <c r="A101" t="s">
        <v>25</v>
      </c>
      <c r="B101">
        <v>1.5</v>
      </c>
      <c r="C101" t="s">
        <v>9</v>
      </c>
      <c r="D101" t="s">
        <v>4</v>
      </c>
      <c r="E101">
        <v>26.5</v>
      </c>
      <c r="F101">
        <v>193</v>
      </c>
      <c r="G101" s="3">
        <v>42928</v>
      </c>
      <c r="H101" t="s">
        <v>30</v>
      </c>
      <c r="I101" t="s">
        <v>33</v>
      </c>
      <c r="J101">
        <v>23.3</v>
      </c>
      <c r="K101">
        <v>27.6</v>
      </c>
      <c r="L101">
        <v>31</v>
      </c>
      <c r="M101">
        <f t="shared" si="6"/>
        <v>3.1999999999999993</v>
      </c>
      <c r="N101">
        <f t="shared" si="7"/>
        <v>-1.1000000000000014</v>
      </c>
      <c r="O101">
        <f t="shared" si="8"/>
        <v>-4.5</v>
      </c>
      <c r="P101">
        <v>26.4</v>
      </c>
      <c r="Q101">
        <f t="shared" si="9"/>
        <v>0.10000000000000142</v>
      </c>
    </row>
    <row r="102" spans="1:17" x14ac:dyDescent="0.25">
      <c r="A102" t="s">
        <v>25</v>
      </c>
      <c r="B102">
        <v>1.5</v>
      </c>
      <c r="C102" t="s">
        <v>9</v>
      </c>
      <c r="D102" t="s">
        <v>4</v>
      </c>
      <c r="E102">
        <v>26.4</v>
      </c>
      <c r="F102">
        <v>193</v>
      </c>
      <c r="G102" s="3">
        <v>42928</v>
      </c>
      <c r="H102" t="s">
        <v>30</v>
      </c>
      <c r="I102" t="s">
        <v>33</v>
      </c>
      <c r="J102">
        <v>23.3</v>
      </c>
      <c r="K102">
        <v>27.6</v>
      </c>
      <c r="L102">
        <v>31</v>
      </c>
      <c r="M102">
        <f t="shared" si="6"/>
        <v>3.0999999999999979</v>
      </c>
      <c r="N102">
        <f t="shared" si="7"/>
        <v>-1.2000000000000028</v>
      </c>
      <c r="O102">
        <f t="shared" si="8"/>
        <v>-4.6000000000000014</v>
      </c>
      <c r="P102">
        <v>26.4</v>
      </c>
      <c r="Q102">
        <f t="shared" si="9"/>
        <v>0</v>
      </c>
    </row>
    <row r="103" spans="1:17" x14ac:dyDescent="0.25">
      <c r="A103" t="s">
        <v>25</v>
      </c>
      <c r="B103">
        <v>2</v>
      </c>
      <c r="C103" t="s">
        <v>9</v>
      </c>
      <c r="D103" t="s">
        <v>4</v>
      </c>
      <c r="E103">
        <v>26.4</v>
      </c>
      <c r="F103">
        <v>193</v>
      </c>
      <c r="G103" s="3">
        <v>42928</v>
      </c>
      <c r="H103" t="s">
        <v>30</v>
      </c>
      <c r="I103" t="s">
        <v>33</v>
      </c>
      <c r="J103">
        <v>23.3</v>
      </c>
      <c r="K103">
        <v>27.6</v>
      </c>
      <c r="L103">
        <v>31</v>
      </c>
      <c r="M103">
        <f t="shared" si="6"/>
        <v>3.0999999999999979</v>
      </c>
      <c r="N103">
        <f t="shared" si="7"/>
        <v>-1.2000000000000028</v>
      </c>
      <c r="O103">
        <f t="shared" si="8"/>
        <v>-4.6000000000000014</v>
      </c>
      <c r="P103">
        <v>26.4</v>
      </c>
      <c r="Q103">
        <f t="shared" si="9"/>
        <v>0</v>
      </c>
    </row>
    <row r="104" spans="1:17" x14ac:dyDescent="0.25">
      <c r="A104" t="s">
        <v>25</v>
      </c>
      <c r="B104">
        <v>2</v>
      </c>
      <c r="C104" t="s">
        <v>9</v>
      </c>
      <c r="D104" t="s">
        <v>4</v>
      </c>
      <c r="E104">
        <v>26.4</v>
      </c>
      <c r="F104">
        <v>193</v>
      </c>
      <c r="G104" s="3">
        <v>42928</v>
      </c>
      <c r="H104" t="s">
        <v>30</v>
      </c>
      <c r="I104" t="s">
        <v>33</v>
      </c>
      <c r="J104">
        <v>23.3</v>
      </c>
      <c r="K104">
        <v>27.6</v>
      </c>
      <c r="L104">
        <v>31</v>
      </c>
      <c r="M104">
        <f t="shared" si="6"/>
        <v>3.0999999999999979</v>
      </c>
      <c r="N104">
        <f t="shared" si="7"/>
        <v>-1.2000000000000028</v>
      </c>
      <c r="O104">
        <f t="shared" si="8"/>
        <v>-4.6000000000000014</v>
      </c>
      <c r="P104">
        <v>26.4</v>
      </c>
      <c r="Q104">
        <f t="shared" si="9"/>
        <v>0</v>
      </c>
    </row>
    <row r="105" spans="1:17" x14ac:dyDescent="0.25">
      <c r="A105" t="s">
        <v>25</v>
      </c>
      <c r="B105">
        <v>2</v>
      </c>
      <c r="C105" t="s">
        <v>9</v>
      </c>
      <c r="D105" t="s">
        <v>4</v>
      </c>
      <c r="E105">
        <v>26.4</v>
      </c>
      <c r="F105">
        <v>193</v>
      </c>
      <c r="G105" s="3">
        <v>42928</v>
      </c>
      <c r="H105" t="s">
        <v>30</v>
      </c>
      <c r="I105" t="s">
        <v>33</v>
      </c>
      <c r="J105">
        <v>23.3</v>
      </c>
      <c r="K105">
        <v>27.6</v>
      </c>
      <c r="L105">
        <v>31</v>
      </c>
      <c r="M105">
        <f t="shared" si="6"/>
        <v>3.0999999999999979</v>
      </c>
      <c r="N105">
        <f t="shared" si="7"/>
        <v>-1.2000000000000028</v>
      </c>
      <c r="O105">
        <f t="shared" si="8"/>
        <v>-4.6000000000000014</v>
      </c>
      <c r="P105">
        <v>26.4</v>
      </c>
      <c r="Q105">
        <f t="shared" si="9"/>
        <v>0</v>
      </c>
    </row>
    <row r="106" spans="1:17" x14ac:dyDescent="0.25">
      <c r="A106" t="s">
        <v>25</v>
      </c>
      <c r="B106">
        <v>5</v>
      </c>
      <c r="C106" t="s">
        <v>9</v>
      </c>
      <c r="D106" t="s">
        <v>4</v>
      </c>
      <c r="E106">
        <v>26.4</v>
      </c>
      <c r="F106">
        <v>193</v>
      </c>
      <c r="G106" s="3">
        <v>42928</v>
      </c>
      <c r="H106" t="s">
        <v>30</v>
      </c>
      <c r="I106" t="s">
        <v>33</v>
      </c>
      <c r="J106">
        <v>23.3</v>
      </c>
      <c r="K106">
        <v>27.6</v>
      </c>
      <c r="L106">
        <v>31</v>
      </c>
      <c r="M106">
        <f t="shared" si="6"/>
        <v>3.0999999999999979</v>
      </c>
      <c r="N106">
        <f t="shared" si="7"/>
        <v>-1.2000000000000028</v>
      </c>
      <c r="O106">
        <f t="shared" si="8"/>
        <v>-4.6000000000000014</v>
      </c>
      <c r="P106">
        <v>26.4</v>
      </c>
      <c r="Q106">
        <f t="shared" si="9"/>
        <v>0</v>
      </c>
    </row>
    <row r="107" spans="1:17" x14ac:dyDescent="0.25">
      <c r="A107" t="s">
        <v>25</v>
      </c>
      <c r="B107">
        <v>5</v>
      </c>
      <c r="C107" t="s">
        <v>9</v>
      </c>
      <c r="D107" t="s">
        <v>4</v>
      </c>
      <c r="E107">
        <v>26.5</v>
      </c>
      <c r="F107">
        <v>193</v>
      </c>
      <c r="G107" s="3">
        <v>42928</v>
      </c>
      <c r="H107" t="s">
        <v>30</v>
      </c>
      <c r="I107" t="s">
        <v>33</v>
      </c>
      <c r="J107">
        <v>23.3</v>
      </c>
      <c r="K107">
        <v>27.6</v>
      </c>
      <c r="L107">
        <v>31</v>
      </c>
      <c r="M107">
        <f t="shared" si="6"/>
        <v>3.1999999999999993</v>
      </c>
      <c r="N107">
        <f t="shared" si="7"/>
        <v>-1.1000000000000014</v>
      </c>
      <c r="O107">
        <f t="shared" si="8"/>
        <v>-4.5</v>
      </c>
      <c r="P107">
        <v>26.4</v>
      </c>
      <c r="Q107">
        <f t="shared" si="9"/>
        <v>0.10000000000000142</v>
      </c>
    </row>
    <row r="108" spans="1:17" x14ac:dyDescent="0.25">
      <c r="A108" t="s">
        <v>25</v>
      </c>
      <c r="B108">
        <v>5</v>
      </c>
      <c r="C108" t="s">
        <v>9</v>
      </c>
      <c r="D108" t="s">
        <v>4</v>
      </c>
      <c r="E108">
        <v>26.5</v>
      </c>
      <c r="F108">
        <v>193</v>
      </c>
      <c r="G108" s="3">
        <v>42928</v>
      </c>
      <c r="H108" t="s">
        <v>30</v>
      </c>
      <c r="I108" t="s">
        <v>33</v>
      </c>
      <c r="J108">
        <v>23.3</v>
      </c>
      <c r="K108">
        <v>27.6</v>
      </c>
      <c r="L108">
        <v>31</v>
      </c>
      <c r="M108">
        <f t="shared" si="6"/>
        <v>3.1999999999999993</v>
      </c>
      <c r="N108">
        <f t="shared" si="7"/>
        <v>-1.1000000000000014</v>
      </c>
      <c r="O108">
        <f t="shared" si="8"/>
        <v>-4.5</v>
      </c>
      <c r="P108">
        <v>26.4</v>
      </c>
      <c r="Q108">
        <f t="shared" si="9"/>
        <v>0.10000000000000142</v>
      </c>
    </row>
    <row r="109" spans="1:17" x14ac:dyDescent="0.25">
      <c r="A109" t="s">
        <v>25</v>
      </c>
      <c r="B109">
        <v>5</v>
      </c>
      <c r="C109" t="s">
        <v>9</v>
      </c>
      <c r="D109" t="s">
        <v>4</v>
      </c>
      <c r="E109">
        <v>26.5</v>
      </c>
      <c r="F109">
        <v>193</v>
      </c>
      <c r="G109" s="3">
        <v>42928</v>
      </c>
      <c r="H109" t="s">
        <v>30</v>
      </c>
      <c r="I109" t="s">
        <v>33</v>
      </c>
      <c r="J109">
        <v>23.3</v>
      </c>
      <c r="K109">
        <v>27.6</v>
      </c>
      <c r="L109">
        <v>31</v>
      </c>
      <c r="M109">
        <f t="shared" si="6"/>
        <v>3.1999999999999993</v>
      </c>
      <c r="N109">
        <f t="shared" si="7"/>
        <v>-1.1000000000000014</v>
      </c>
      <c r="O109">
        <f t="shared" si="8"/>
        <v>-4.5</v>
      </c>
      <c r="P109">
        <v>26.4</v>
      </c>
      <c r="Q109">
        <f t="shared" si="9"/>
        <v>0.10000000000000142</v>
      </c>
    </row>
    <row r="110" spans="1:17" x14ac:dyDescent="0.25">
      <c r="A110" t="s">
        <v>25</v>
      </c>
      <c r="B110">
        <v>10</v>
      </c>
      <c r="C110" t="s">
        <v>9</v>
      </c>
      <c r="D110" t="s">
        <v>4</v>
      </c>
      <c r="E110">
        <v>26.5</v>
      </c>
      <c r="F110">
        <v>193</v>
      </c>
      <c r="G110" s="3">
        <v>42928</v>
      </c>
      <c r="H110" t="s">
        <v>30</v>
      </c>
      <c r="I110" t="s">
        <v>33</v>
      </c>
      <c r="J110">
        <v>23.3</v>
      </c>
      <c r="K110">
        <v>27.6</v>
      </c>
      <c r="L110">
        <v>31</v>
      </c>
      <c r="M110">
        <f t="shared" si="6"/>
        <v>3.1999999999999993</v>
      </c>
      <c r="N110">
        <f t="shared" si="7"/>
        <v>-1.1000000000000014</v>
      </c>
      <c r="O110">
        <f t="shared" si="8"/>
        <v>-4.5</v>
      </c>
      <c r="P110">
        <v>26.4</v>
      </c>
      <c r="Q110">
        <f t="shared" si="9"/>
        <v>0.10000000000000142</v>
      </c>
    </row>
    <row r="111" spans="1:17" x14ac:dyDescent="0.25">
      <c r="A111" t="s">
        <v>25</v>
      </c>
      <c r="B111">
        <v>10</v>
      </c>
      <c r="C111" t="s">
        <v>9</v>
      </c>
      <c r="D111" t="s">
        <v>4</v>
      </c>
      <c r="E111">
        <v>26.2</v>
      </c>
      <c r="F111">
        <v>193</v>
      </c>
      <c r="G111" s="3">
        <v>42928</v>
      </c>
      <c r="H111" t="s">
        <v>30</v>
      </c>
      <c r="I111" t="s">
        <v>33</v>
      </c>
      <c r="J111">
        <v>23.3</v>
      </c>
      <c r="K111">
        <v>27.6</v>
      </c>
      <c r="L111">
        <v>31</v>
      </c>
      <c r="M111">
        <f t="shared" si="6"/>
        <v>2.8999999999999986</v>
      </c>
      <c r="N111">
        <f t="shared" si="7"/>
        <v>-1.4000000000000021</v>
      </c>
      <c r="O111">
        <f t="shared" si="8"/>
        <v>-4.8000000000000007</v>
      </c>
      <c r="P111">
        <v>26.4</v>
      </c>
      <c r="Q111">
        <f t="shared" si="9"/>
        <v>-0.19999999999999929</v>
      </c>
    </row>
    <row r="112" spans="1:17" x14ac:dyDescent="0.25">
      <c r="A112" t="s">
        <v>25</v>
      </c>
      <c r="B112">
        <v>10</v>
      </c>
      <c r="C112" t="s">
        <v>9</v>
      </c>
      <c r="D112" t="s">
        <v>4</v>
      </c>
      <c r="E112">
        <v>26.2</v>
      </c>
      <c r="F112">
        <v>193</v>
      </c>
      <c r="G112" s="3">
        <v>42928</v>
      </c>
      <c r="H112" t="s">
        <v>30</v>
      </c>
      <c r="I112" t="s">
        <v>33</v>
      </c>
      <c r="J112">
        <v>23.3</v>
      </c>
      <c r="K112">
        <v>27.6</v>
      </c>
      <c r="L112">
        <v>31</v>
      </c>
      <c r="M112">
        <f t="shared" si="6"/>
        <v>2.8999999999999986</v>
      </c>
      <c r="N112">
        <f t="shared" si="7"/>
        <v>-1.4000000000000021</v>
      </c>
      <c r="O112">
        <f t="shared" si="8"/>
        <v>-4.8000000000000007</v>
      </c>
      <c r="P112">
        <v>26.4</v>
      </c>
      <c r="Q112">
        <f t="shared" si="9"/>
        <v>-0.19999999999999929</v>
      </c>
    </row>
    <row r="113" spans="1:17" x14ac:dyDescent="0.25">
      <c r="A113" t="s">
        <v>25</v>
      </c>
      <c r="B113">
        <v>10</v>
      </c>
      <c r="C113" t="s">
        <v>9</v>
      </c>
      <c r="D113" t="s">
        <v>4</v>
      </c>
      <c r="E113">
        <v>26.2</v>
      </c>
      <c r="F113">
        <v>193</v>
      </c>
      <c r="G113" s="3">
        <v>42928</v>
      </c>
      <c r="H113" t="s">
        <v>30</v>
      </c>
      <c r="I113" t="s">
        <v>33</v>
      </c>
      <c r="J113">
        <v>23.3</v>
      </c>
      <c r="K113">
        <v>27.6</v>
      </c>
      <c r="L113">
        <v>31</v>
      </c>
      <c r="M113">
        <f t="shared" si="6"/>
        <v>2.8999999999999986</v>
      </c>
      <c r="N113">
        <f t="shared" si="7"/>
        <v>-1.4000000000000021</v>
      </c>
      <c r="O113">
        <f t="shared" si="8"/>
        <v>-4.8000000000000007</v>
      </c>
      <c r="P113">
        <v>26.4</v>
      </c>
      <c r="Q113">
        <f t="shared" si="9"/>
        <v>-0.19999999999999929</v>
      </c>
    </row>
    <row r="114" spans="1:17" x14ac:dyDescent="0.25">
      <c r="A114" t="s">
        <v>25</v>
      </c>
      <c r="B114">
        <v>10</v>
      </c>
      <c r="C114" t="s">
        <v>9</v>
      </c>
      <c r="D114" t="s">
        <v>4</v>
      </c>
      <c r="E114">
        <v>26.2</v>
      </c>
      <c r="F114">
        <v>193</v>
      </c>
      <c r="G114" s="3">
        <v>42928</v>
      </c>
      <c r="H114" t="s">
        <v>30</v>
      </c>
      <c r="I114" t="s">
        <v>33</v>
      </c>
      <c r="J114">
        <v>23.3</v>
      </c>
      <c r="K114">
        <v>27.6</v>
      </c>
      <c r="L114">
        <v>31</v>
      </c>
      <c r="M114">
        <f t="shared" si="6"/>
        <v>2.8999999999999986</v>
      </c>
      <c r="N114">
        <f t="shared" si="7"/>
        <v>-1.4000000000000021</v>
      </c>
      <c r="O114">
        <f t="shared" si="8"/>
        <v>-4.8000000000000007</v>
      </c>
      <c r="P114">
        <v>26.4</v>
      </c>
      <c r="Q114">
        <f t="shared" si="9"/>
        <v>-0.19999999999999929</v>
      </c>
    </row>
    <row r="115" spans="1:17" x14ac:dyDescent="0.25">
      <c r="A115" t="s">
        <v>26</v>
      </c>
      <c r="B115">
        <v>0</v>
      </c>
      <c r="C115" t="s">
        <v>2</v>
      </c>
      <c r="D115" t="s">
        <v>4</v>
      </c>
      <c r="E115">
        <v>49.3</v>
      </c>
      <c r="F115">
        <v>199</v>
      </c>
      <c r="G115" s="3">
        <v>43299</v>
      </c>
      <c r="H115" s="2" t="s">
        <v>37</v>
      </c>
      <c r="I115" t="s">
        <v>32</v>
      </c>
      <c r="J115">
        <v>23.7</v>
      </c>
      <c r="K115">
        <v>31.5</v>
      </c>
      <c r="M115">
        <f t="shared" si="6"/>
        <v>25.599999999999998</v>
      </c>
      <c r="N115">
        <f t="shared" si="7"/>
        <v>17.799999999999997</v>
      </c>
      <c r="P115">
        <v>29.475000000000001</v>
      </c>
      <c r="Q115">
        <f t="shared" si="9"/>
        <v>19.824999999999996</v>
      </c>
    </row>
    <row r="116" spans="1:17" x14ac:dyDescent="0.25">
      <c r="A116" t="s">
        <v>26</v>
      </c>
      <c r="B116">
        <v>0</v>
      </c>
      <c r="C116" t="s">
        <v>2</v>
      </c>
      <c r="D116" t="s">
        <v>4</v>
      </c>
      <c r="E116">
        <v>48.6</v>
      </c>
      <c r="F116">
        <v>199</v>
      </c>
      <c r="G116" s="3">
        <v>43299</v>
      </c>
      <c r="H116" s="2" t="s">
        <v>37</v>
      </c>
      <c r="I116" t="s">
        <v>32</v>
      </c>
      <c r="J116">
        <v>23.7</v>
      </c>
      <c r="K116">
        <v>31.5</v>
      </c>
      <c r="M116">
        <f t="shared" si="6"/>
        <v>24.900000000000002</v>
      </c>
      <c r="N116">
        <f t="shared" si="7"/>
        <v>17.100000000000001</v>
      </c>
      <c r="P116">
        <v>29.475000000000001</v>
      </c>
      <c r="Q116">
        <f t="shared" si="9"/>
        <v>19.125</v>
      </c>
    </row>
    <row r="117" spans="1:17" x14ac:dyDescent="0.25">
      <c r="A117" t="s">
        <v>26</v>
      </c>
      <c r="B117">
        <v>0</v>
      </c>
      <c r="C117" t="s">
        <v>2</v>
      </c>
      <c r="D117" t="s">
        <v>4</v>
      </c>
      <c r="E117">
        <v>48.7</v>
      </c>
      <c r="F117">
        <v>199</v>
      </c>
      <c r="G117" s="3">
        <v>43299</v>
      </c>
      <c r="H117" s="2" t="s">
        <v>37</v>
      </c>
      <c r="I117" t="s">
        <v>32</v>
      </c>
      <c r="J117">
        <v>23.7</v>
      </c>
      <c r="K117">
        <v>31.5</v>
      </c>
      <c r="M117">
        <f t="shared" si="6"/>
        <v>25.000000000000004</v>
      </c>
      <c r="N117">
        <f t="shared" si="7"/>
        <v>17.200000000000003</v>
      </c>
      <c r="P117">
        <v>29.475000000000001</v>
      </c>
      <c r="Q117">
        <f t="shared" si="9"/>
        <v>19.225000000000001</v>
      </c>
    </row>
    <row r="118" spans="1:17" x14ac:dyDescent="0.25">
      <c r="A118" t="s">
        <v>26</v>
      </c>
      <c r="B118">
        <v>0</v>
      </c>
      <c r="C118" t="s">
        <v>2</v>
      </c>
      <c r="D118" t="s">
        <v>4</v>
      </c>
      <c r="E118">
        <v>48.1</v>
      </c>
      <c r="F118">
        <v>199</v>
      </c>
      <c r="G118" s="3">
        <v>43299</v>
      </c>
      <c r="H118" s="2" t="s">
        <v>37</v>
      </c>
      <c r="I118" t="s">
        <v>32</v>
      </c>
      <c r="J118">
        <v>23.7</v>
      </c>
      <c r="K118">
        <v>31.5</v>
      </c>
      <c r="M118">
        <f t="shared" si="6"/>
        <v>24.400000000000002</v>
      </c>
      <c r="N118">
        <f t="shared" si="7"/>
        <v>16.600000000000001</v>
      </c>
      <c r="P118">
        <v>29.475000000000001</v>
      </c>
      <c r="Q118">
        <f t="shared" si="9"/>
        <v>18.625</v>
      </c>
    </row>
    <row r="119" spans="1:17" x14ac:dyDescent="0.25">
      <c r="A119" t="s">
        <v>26</v>
      </c>
      <c r="B119">
        <v>0</v>
      </c>
      <c r="C119" t="s">
        <v>2</v>
      </c>
      <c r="D119" t="s">
        <v>4</v>
      </c>
      <c r="E119">
        <v>48.2</v>
      </c>
      <c r="F119">
        <v>199</v>
      </c>
      <c r="G119" s="3">
        <v>43299</v>
      </c>
      <c r="H119" s="2" t="s">
        <v>37</v>
      </c>
      <c r="I119" t="s">
        <v>32</v>
      </c>
      <c r="J119">
        <v>23.7</v>
      </c>
      <c r="K119">
        <v>31.5</v>
      </c>
      <c r="M119">
        <f t="shared" si="6"/>
        <v>24.500000000000004</v>
      </c>
      <c r="N119">
        <f t="shared" si="7"/>
        <v>16.700000000000003</v>
      </c>
      <c r="P119">
        <v>29.475000000000001</v>
      </c>
      <c r="Q119">
        <f t="shared" si="9"/>
        <v>18.725000000000001</v>
      </c>
    </row>
    <row r="120" spans="1:17" x14ac:dyDescent="0.25">
      <c r="A120" t="s">
        <v>26</v>
      </c>
      <c r="B120">
        <v>0</v>
      </c>
      <c r="C120" t="s">
        <v>2</v>
      </c>
      <c r="D120" t="s">
        <v>4</v>
      </c>
      <c r="E120">
        <v>50.2</v>
      </c>
      <c r="F120">
        <v>199</v>
      </c>
      <c r="G120" s="3">
        <v>43299</v>
      </c>
      <c r="H120" s="2" t="s">
        <v>37</v>
      </c>
      <c r="I120" t="s">
        <v>32</v>
      </c>
      <c r="J120">
        <v>23.7</v>
      </c>
      <c r="K120">
        <v>31.5</v>
      </c>
      <c r="M120">
        <f t="shared" si="6"/>
        <v>26.500000000000004</v>
      </c>
      <c r="N120">
        <f t="shared" si="7"/>
        <v>18.700000000000003</v>
      </c>
      <c r="P120">
        <v>29.475000000000001</v>
      </c>
      <c r="Q120">
        <f t="shared" si="9"/>
        <v>20.725000000000001</v>
      </c>
    </row>
    <row r="121" spans="1:17" x14ac:dyDescent="0.25">
      <c r="A121" t="s">
        <v>26</v>
      </c>
      <c r="B121">
        <v>0</v>
      </c>
      <c r="C121" t="s">
        <v>2</v>
      </c>
      <c r="D121" t="s">
        <v>4</v>
      </c>
      <c r="E121">
        <v>52.4</v>
      </c>
      <c r="F121">
        <v>199</v>
      </c>
      <c r="G121" s="3">
        <v>43299</v>
      </c>
      <c r="H121" s="2" t="s">
        <v>37</v>
      </c>
      <c r="I121" t="s">
        <v>32</v>
      </c>
      <c r="J121">
        <v>23.7</v>
      </c>
      <c r="K121">
        <v>31.5</v>
      </c>
      <c r="M121">
        <f t="shared" si="6"/>
        <v>28.7</v>
      </c>
      <c r="N121">
        <f t="shared" si="7"/>
        <v>20.9</v>
      </c>
      <c r="P121">
        <v>29.475000000000001</v>
      </c>
      <c r="Q121">
        <f t="shared" si="9"/>
        <v>22.924999999999997</v>
      </c>
    </row>
    <row r="122" spans="1:17" x14ac:dyDescent="0.25">
      <c r="A122" t="s">
        <v>26</v>
      </c>
      <c r="B122">
        <v>0</v>
      </c>
      <c r="C122" t="s">
        <v>2</v>
      </c>
      <c r="D122" t="s">
        <v>4</v>
      </c>
      <c r="E122">
        <v>52.8</v>
      </c>
      <c r="F122">
        <v>199</v>
      </c>
      <c r="G122" s="3">
        <v>43299</v>
      </c>
      <c r="H122" s="2" t="s">
        <v>37</v>
      </c>
      <c r="I122" t="s">
        <v>32</v>
      </c>
      <c r="J122">
        <v>23.7</v>
      </c>
      <c r="K122">
        <v>31.5</v>
      </c>
      <c r="M122">
        <f t="shared" si="6"/>
        <v>29.099999999999998</v>
      </c>
      <c r="N122">
        <f t="shared" si="7"/>
        <v>21.299999999999997</v>
      </c>
      <c r="P122">
        <v>29.475000000000001</v>
      </c>
      <c r="Q122">
        <f t="shared" si="9"/>
        <v>23.324999999999996</v>
      </c>
    </row>
    <row r="123" spans="1:17" x14ac:dyDescent="0.25">
      <c r="A123" t="s">
        <v>26</v>
      </c>
      <c r="B123">
        <v>0</v>
      </c>
      <c r="C123" t="s">
        <v>2</v>
      </c>
      <c r="D123" t="s">
        <v>4</v>
      </c>
      <c r="E123">
        <v>52.9</v>
      </c>
      <c r="F123">
        <v>199</v>
      </c>
      <c r="G123" s="3">
        <v>43299</v>
      </c>
      <c r="H123" s="2" t="s">
        <v>37</v>
      </c>
      <c r="I123" t="s">
        <v>32</v>
      </c>
      <c r="J123">
        <v>23.7</v>
      </c>
      <c r="K123">
        <v>31.5</v>
      </c>
      <c r="M123">
        <f t="shared" si="6"/>
        <v>29.2</v>
      </c>
      <c r="N123">
        <f t="shared" si="7"/>
        <v>21.4</v>
      </c>
      <c r="P123">
        <v>29.475000000000001</v>
      </c>
      <c r="Q123">
        <f t="shared" si="9"/>
        <v>23.424999999999997</v>
      </c>
    </row>
    <row r="124" spans="1:17" x14ac:dyDescent="0.25">
      <c r="A124" t="s">
        <v>26</v>
      </c>
      <c r="B124">
        <v>0</v>
      </c>
      <c r="C124" t="s">
        <v>2</v>
      </c>
      <c r="D124" t="s">
        <v>3</v>
      </c>
      <c r="E124">
        <v>53.4</v>
      </c>
      <c r="F124">
        <v>199</v>
      </c>
      <c r="G124" s="3">
        <v>43299</v>
      </c>
      <c r="H124" s="2" t="s">
        <v>37</v>
      </c>
      <c r="I124" t="s">
        <v>32</v>
      </c>
      <c r="J124">
        <v>23.7</v>
      </c>
      <c r="K124">
        <v>31.5</v>
      </c>
      <c r="M124">
        <f t="shared" si="6"/>
        <v>29.7</v>
      </c>
      <c r="N124">
        <f t="shared" si="7"/>
        <v>21.9</v>
      </c>
    </row>
    <row r="125" spans="1:17" x14ac:dyDescent="0.25">
      <c r="A125" t="s">
        <v>26</v>
      </c>
      <c r="B125">
        <v>0</v>
      </c>
      <c r="C125" t="s">
        <v>2</v>
      </c>
      <c r="D125" t="s">
        <v>3</v>
      </c>
      <c r="E125">
        <v>53</v>
      </c>
      <c r="F125">
        <v>199</v>
      </c>
      <c r="G125" s="3">
        <v>43299</v>
      </c>
      <c r="H125" s="2" t="s">
        <v>37</v>
      </c>
      <c r="I125" t="s">
        <v>32</v>
      </c>
      <c r="J125">
        <v>23.7</v>
      </c>
      <c r="K125">
        <v>31.5</v>
      </c>
      <c r="M125">
        <f t="shared" si="6"/>
        <v>29.3</v>
      </c>
      <c r="N125">
        <f t="shared" si="7"/>
        <v>21.5</v>
      </c>
    </row>
    <row r="126" spans="1:17" x14ac:dyDescent="0.25">
      <c r="A126" t="s">
        <v>26</v>
      </c>
      <c r="B126">
        <v>0</v>
      </c>
      <c r="C126" t="s">
        <v>2</v>
      </c>
      <c r="D126" t="s">
        <v>3</v>
      </c>
      <c r="E126">
        <v>53.8</v>
      </c>
      <c r="F126">
        <v>199</v>
      </c>
      <c r="G126" s="3">
        <v>43299</v>
      </c>
      <c r="H126" s="2" t="s">
        <v>37</v>
      </c>
      <c r="I126" t="s">
        <v>32</v>
      </c>
      <c r="J126">
        <v>23.7</v>
      </c>
      <c r="K126">
        <v>31.5</v>
      </c>
      <c r="M126">
        <f t="shared" si="6"/>
        <v>30.099999999999998</v>
      </c>
      <c r="N126">
        <f t="shared" si="7"/>
        <v>22.299999999999997</v>
      </c>
    </row>
    <row r="127" spans="1:17" x14ac:dyDescent="0.25">
      <c r="A127" t="s">
        <v>26</v>
      </c>
      <c r="B127">
        <v>0</v>
      </c>
      <c r="C127" t="s">
        <v>2</v>
      </c>
      <c r="D127" t="s">
        <v>3</v>
      </c>
      <c r="E127">
        <v>54.7</v>
      </c>
      <c r="F127">
        <v>199</v>
      </c>
      <c r="G127" s="3">
        <v>43299</v>
      </c>
      <c r="H127" s="2" t="s">
        <v>37</v>
      </c>
      <c r="I127" t="s">
        <v>32</v>
      </c>
      <c r="J127">
        <v>23.7</v>
      </c>
      <c r="K127">
        <v>31.5</v>
      </c>
      <c r="M127">
        <f t="shared" si="6"/>
        <v>31.000000000000004</v>
      </c>
      <c r="N127">
        <f t="shared" si="7"/>
        <v>23.200000000000003</v>
      </c>
    </row>
    <row r="128" spans="1:17" x14ac:dyDescent="0.25">
      <c r="A128" t="s">
        <v>26</v>
      </c>
      <c r="B128">
        <v>1</v>
      </c>
      <c r="C128" t="s">
        <v>2</v>
      </c>
      <c r="D128" t="s">
        <v>4</v>
      </c>
      <c r="E128">
        <v>35.9</v>
      </c>
      <c r="F128">
        <v>199</v>
      </c>
      <c r="G128" s="3">
        <v>43299</v>
      </c>
      <c r="H128" s="2" t="s">
        <v>37</v>
      </c>
      <c r="I128" t="s">
        <v>32</v>
      </c>
      <c r="J128">
        <v>23.7</v>
      </c>
      <c r="K128">
        <v>31.5</v>
      </c>
      <c r="M128">
        <f t="shared" si="6"/>
        <v>12.2</v>
      </c>
      <c r="N128">
        <f t="shared" si="7"/>
        <v>4.3999999999999986</v>
      </c>
      <c r="P128">
        <v>29.475000000000001</v>
      </c>
      <c r="Q128">
        <f t="shared" si="9"/>
        <v>6.4249999999999972</v>
      </c>
    </row>
    <row r="129" spans="1:17" x14ac:dyDescent="0.25">
      <c r="A129" t="s">
        <v>26</v>
      </c>
      <c r="B129">
        <v>1</v>
      </c>
      <c r="C129" t="s">
        <v>2</v>
      </c>
      <c r="D129" t="s">
        <v>4</v>
      </c>
      <c r="E129">
        <v>35.5</v>
      </c>
      <c r="F129">
        <v>199</v>
      </c>
      <c r="G129" s="3">
        <v>43299</v>
      </c>
      <c r="H129" s="2" t="s">
        <v>37</v>
      </c>
      <c r="I129" t="s">
        <v>32</v>
      </c>
      <c r="J129">
        <v>23.7</v>
      </c>
      <c r="K129">
        <v>31.5</v>
      </c>
      <c r="M129">
        <f t="shared" si="6"/>
        <v>11.8</v>
      </c>
      <c r="N129">
        <f t="shared" si="7"/>
        <v>4</v>
      </c>
      <c r="P129">
        <v>29.475000000000001</v>
      </c>
      <c r="Q129">
        <f t="shared" si="9"/>
        <v>6.0249999999999986</v>
      </c>
    </row>
    <row r="130" spans="1:17" x14ac:dyDescent="0.25">
      <c r="A130" t="s">
        <v>26</v>
      </c>
      <c r="B130">
        <v>1</v>
      </c>
      <c r="C130" t="s">
        <v>2</v>
      </c>
      <c r="D130" t="s">
        <v>4</v>
      </c>
      <c r="E130">
        <v>35.4</v>
      </c>
      <c r="F130">
        <v>199</v>
      </c>
      <c r="G130" s="3">
        <v>43299</v>
      </c>
      <c r="H130" s="2" t="s">
        <v>37</v>
      </c>
      <c r="I130" t="s">
        <v>32</v>
      </c>
      <c r="J130">
        <v>23.7</v>
      </c>
      <c r="K130">
        <v>31.5</v>
      </c>
      <c r="M130">
        <f t="shared" si="6"/>
        <v>11.7</v>
      </c>
      <c r="N130">
        <f t="shared" si="7"/>
        <v>3.8999999999999986</v>
      </c>
      <c r="P130">
        <v>29.475000000000001</v>
      </c>
      <c r="Q130">
        <f t="shared" si="9"/>
        <v>5.9249999999999972</v>
      </c>
    </row>
    <row r="131" spans="1:17" x14ac:dyDescent="0.25">
      <c r="A131" t="s">
        <v>26</v>
      </c>
      <c r="B131">
        <v>1</v>
      </c>
      <c r="C131" t="s">
        <v>2</v>
      </c>
      <c r="D131" t="s">
        <v>4</v>
      </c>
      <c r="E131">
        <v>36.700000000000003</v>
      </c>
      <c r="F131">
        <v>199</v>
      </c>
      <c r="G131" s="3">
        <v>43299</v>
      </c>
      <c r="H131" s="2" t="s">
        <v>37</v>
      </c>
      <c r="I131" t="s">
        <v>32</v>
      </c>
      <c r="J131">
        <v>23.7</v>
      </c>
      <c r="K131">
        <v>31.5</v>
      </c>
      <c r="M131">
        <f t="shared" ref="M131:M194" si="10">$E131-J131</f>
        <v>13.000000000000004</v>
      </c>
      <c r="N131">
        <f t="shared" ref="N131:N194" si="11">$E131-K131</f>
        <v>5.2000000000000028</v>
      </c>
      <c r="P131">
        <v>29.475000000000001</v>
      </c>
      <c r="Q131">
        <f t="shared" si="9"/>
        <v>7.2250000000000014</v>
      </c>
    </row>
    <row r="132" spans="1:17" x14ac:dyDescent="0.25">
      <c r="A132" t="s">
        <v>26</v>
      </c>
      <c r="B132">
        <v>1</v>
      </c>
      <c r="C132" t="s">
        <v>2</v>
      </c>
      <c r="D132" t="s">
        <v>4</v>
      </c>
      <c r="E132">
        <v>36.799999999999997</v>
      </c>
      <c r="F132">
        <v>199</v>
      </c>
      <c r="G132" s="3">
        <v>43299</v>
      </c>
      <c r="H132" s="2" t="s">
        <v>37</v>
      </c>
      <c r="I132" t="s">
        <v>32</v>
      </c>
      <c r="J132">
        <v>23.7</v>
      </c>
      <c r="K132">
        <v>31.5</v>
      </c>
      <c r="M132">
        <f t="shared" si="10"/>
        <v>13.099999999999998</v>
      </c>
      <c r="N132">
        <f t="shared" si="11"/>
        <v>5.2999999999999972</v>
      </c>
      <c r="P132">
        <v>29.475000000000001</v>
      </c>
      <c r="Q132">
        <f t="shared" si="9"/>
        <v>7.3249999999999957</v>
      </c>
    </row>
    <row r="133" spans="1:17" x14ac:dyDescent="0.25">
      <c r="A133" t="s">
        <v>26</v>
      </c>
      <c r="B133">
        <v>1</v>
      </c>
      <c r="C133" t="s">
        <v>2</v>
      </c>
      <c r="D133" t="s">
        <v>4</v>
      </c>
      <c r="E133">
        <v>34.9</v>
      </c>
      <c r="F133">
        <v>199</v>
      </c>
      <c r="G133" s="3">
        <v>43299</v>
      </c>
      <c r="H133" s="2" t="s">
        <v>37</v>
      </c>
      <c r="I133" t="s">
        <v>32</v>
      </c>
      <c r="J133">
        <v>23.7</v>
      </c>
      <c r="K133">
        <v>31.5</v>
      </c>
      <c r="M133">
        <f t="shared" si="10"/>
        <v>11.2</v>
      </c>
      <c r="N133">
        <f t="shared" si="11"/>
        <v>3.3999999999999986</v>
      </c>
      <c r="P133">
        <v>29.475000000000001</v>
      </c>
      <c r="Q133">
        <f t="shared" si="9"/>
        <v>5.4249999999999972</v>
      </c>
    </row>
    <row r="134" spans="1:17" x14ac:dyDescent="0.25">
      <c r="A134" t="s">
        <v>26</v>
      </c>
      <c r="B134">
        <v>1</v>
      </c>
      <c r="C134" t="s">
        <v>2</v>
      </c>
      <c r="D134" t="s">
        <v>4</v>
      </c>
      <c r="E134">
        <v>34.700000000000003</v>
      </c>
      <c r="F134">
        <v>199</v>
      </c>
      <c r="G134" s="3">
        <v>43299</v>
      </c>
      <c r="H134" s="2" t="s">
        <v>37</v>
      </c>
      <c r="I134" t="s">
        <v>32</v>
      </c>
      <c r="J134">
        <v>23.7</v>
      </c>
      <c r="K134">
        <v>31.5</v>
      </c>
      <c r="M134">
        <f t="shared" si="10"/>
        <v>11.000000000000004</v>
      </c>
      <c r="N134">
        <f t="shared" si="11"/>
        <v>3.2000000000000028</v>
      </c>
      <c r="P134">
        <v>29.475000000000001</v>
      </c>
      <c r="Q134">
        <f t="shared" si="9"/>
        <v>5.2250000000000014</v>
      </c>
    </row>
    <row r="135" spans="1:17" x14ac:dyDescent="0.25">
      <c r="A135" t="s">
        <v>26</v>
      </c>
      <c r="B135">
        <v>1</v>
      </c>
      <c r="C135" t="s">
        <v>2</v>
      </c>
      <c r="D135" t="s">
        <v>4</v>
      </c>
      <c r="E135">
        <v>35.4</v>
      </c>
      <c r="F135">
        <v>199</v>
      </c>
      <c r="G135" s="3">
        <v>43299</v>
      </c>
      <c r="H135" s="2" t="s">
        <v>37</v>
      </c>
      <c r="I135" t="s">
        <v>32</v>
      </c>
      <c r="J135">
        <v>23.7</v>
      </c>
      <c r="K135">
        <v>31.5</v>
      </c>
      <c r="M135">
        <f t="shared" si="10"/>
        <v>11.7</v>
      </c>
      <c r="N135">
        <f t="shared" si="11"/>
        <v>3.8999999999999986</v>
      </c>
      <c r="P135">
        <v>29.475000000000001</v>
      </c>
      <c r="Q135">
        <f t="shared" si="9"/>
        <v>5.9249999999999972</v>
      </c>
    </row>
    <row r="136" spans="1:17" x14ac:dyDescent="0.25">
      <c r="A136" t="s">
        <v>26</v>
      </c>
      <c r="B136">
        <v>1</v>
      </c>
      <c r="C136" t="s">
        <v>2</v>
      </c>
      <c r="D136" t="s">
        <v>4</v>
      </c>
      <c r="E136">
        <v>34.799999999999997</v>
      </c>
      <c r="F136">
        <v>199</v>
      </c>
      <c r="G136" s="3">
        <v>43299</v>
      </c>
      <c r="H136" s="2" t="s">
        <v>37</v>
      </c>
      <c r="I136" t="s">
        <v>32</v>
      </c>
      <c r="J136">
        <v>23.7</v>
      </c>
      <c r="K136">
        <v>31.5</v>
      </c>
      <c r="M136">
        <f t="shared" si="10"/>
        <v>11.099999999999998</v>
      </c>
      <c r="N136">
        <f t="shared" si="11"/>
        <v>3.2999999999999972</v>
      </c>
      <c r="P136">
        <v>29.475000000000001</v>
      </c>
      <c r="Q136">
        <f t="shared" si="9"/>
        <v>5.3249999999999957</v>
      </c>
    </row>
    <row r="137" spans="1:17" x14ac:dyDescent="0.25">
      <c r="A137" t="s">
        <v>26</v>
      </c>
      <c r="B137">
        <v>2</v>
      </c>
      <c r="C137" t="s">
        <v>2</v>
      </c>
      <c r="D137" t="s">
        <v>4</v>
      </c>
      <c r="E137">
        <v>34.200000000000003</v>
      </c>
      <c r="F137">
        <v>199</v>
      </c>
      <c r="G137" s="3">
        <v>43299</v>
      </c>
      <c r="H137" s="2" t="s">
        <v>37</v>
      </c>
      <c r="I137" t="s">
        <v>32</v>
      </c>
      <c r="J137">
        <v>23.7</v>
      </c>
      <c r="K137">
        <v>31.5</v>
      </c>
      <c r="M137">
        <f t="shared" si="10"/>
        <v>10.500000000000004</v>
      </c>
      <c r="N137">
        <f t="shared" si="11"/>
        <v>2.7000000000000028</v>
      </c>
      <c r="P137">
        <v>29.475000000000001</v>
      </c>
      <c r="Q137">
        <f t="shared" si="9"/>
        <v>4.7250000000000014</v>
      </c>
    </row>
    <row r="138" spans="1:17" x14ac:dyDescent="0.25">
      <c r="A138" t="s">
        <v>26</v>
      </c>
      <c r="B138">
        <v>2</v>
      </c>
      <c r="C138" t="s">
        <v>2</v>
      </c>
      <c r="D138" t="s">
        <v>4</v>
      </c>
      <c r="E138">
        <v>33.700000000000003</v>
      </c>
      <c r="F138">
        <v>199</v>
      </c>
      <c r="G138" s="3">
        <v>43299</v>
      </c>
      <c r="H138" s="2" t="s">
        <v>37</v>
      </c>
      <c r="I138" t="s">
        <v>32</v>
      </c>
      <c r="J138">
        <v>23.7</v>
      </c>
      <c r="K138">
        <v>31.5</v>
      </c>
      <c r="M138">
        <f t="shared" si="10"/>
        <v>10.000000000000004</v>
      </c>
      <c r="N138">
        <f t="shared" si="11"/>
        <v>2.2000000000000028</v>
      </c>
      <c r="P138">
        <v>29.475000000000001</v>
      </c>
      <c r="Q138">
        <f t="shared" si="9"/>
        <v>4.2250000000000014</v>
      </c>
    </row>
    <row r="139" spans="1:17" x14ac:dyDescent="0.25">
      <c r="A139" t="s">
        <v>26</v>
      </c>
      <c r="B139">
        <v>2</v>
      </c>
      <c r="C139" t="s">
        <v>2</v>
      </c>
      <c r="D139" t="s">
        <v>4</v>
      </c>
      <c r="E139">
        <v>33.5</v>
      </c>
      <c r="F139">
        <v>199</v>
      </c>
      <c r="G139" s="3">
        <v>43299</v>
      </c>
      <c r="H139" s="2" t="s">
        <v>37</v>
      </c>
      <c r="I139" t="s">
        <v>32</v>
      </c>
      <c r="J139">
        <v>23.7</v>
      </c>
      <c r="K139">
        <v>31.5</v>
      </c>
      <c r="M139">
        <f t="shared" si="10"/>
        <v>9.8000000000000007</v>
      </c>
      <c r="N139">
        <f t="shared" si="11"/>
        <v>2</v>
      </c>
      <c r="P139">
        <v>29.475000000000001</v>
      </c>
      <c r="Q139">
        <f t="shared" si="9"/>
        <v>4.0249999999999986</v>
      </c>
    </row>
    <row r="140" spans="1:17" x14ac:dyDescent="0.25">
      <c r="A140" t="s">
        <v>26</v>
      </c>
      <c r="B140">
        <v>2</v>
      </c>
      <c r="C140" t="s">
        <v>2</v>
      </c>
      <c r="D140" t="s">
        <v>4</v>
      </c>
      <c r="E140">
        <v>33.1</v>
      </c>
      <c r="F140">
        <v>199</v>
      </c>
      <c r="G140" s="3">
        <v>43299</v>
      </c>
      <c r="H140" s="2" t="s">
        <v>37</v>
      </c>
      <c r="I140" t="s">
        <v>32</v>
      </c>
      <c r="J140">
        <v>23.7</v>
      </c>
      <c r="K140">
        <v>31.5</v>
      </c>
      <c r="M140">
        <f t="shared" si="10"/>
        <v>9.4000000000000021</v>
      </c>
      <c r="N140">
        <f t="shared" si="11"/>
        <v>1.6000000000000014</v>
      </c>
      <c r="P140">
        <v>29.475000000000001</v>
      </c>
      <c r="Q140">
        <f t="shared" si="9"/>
        <v>3.625</v>
      </c>
    </row>
    <row r="141" spans="1:17" x14ac:dyDescent="0.25">
      <c r="A141" t="s">
        <v>26</v>
      </c>
      <c r="B141">
        <v>2</v>
      </c>
      <c r="C141" t="s">
        <v>2</v>
      </c>
      <c r="D141" t="s">
        <v>4</v>
      </c>
      <c r="E141">
        <v>33</v>
      </c>
      <c r="F141">
        <v>199</v>
      </c>
      <c r="G141" s="3">
        <v>43299</v>
      </c>
      <c r="H141" s="2" t="s">
        <v>37</v>
      </c>
      <c r="I141" t="s">
        <v>32</v>
      </c>
      <c r="J141">
        <v>23.7</v>
      </c>
      <c r="K141">
        <v>31.5</v>
      </c>
      <c r="M141">
        <f t="shared" si="10"/>
        <v>9.3000000000000007</v>
      </c>
      <c r="N141">
        <f t="shared" si="11"/>
        <v>1.5</v>
      </c>
      <c r="P141">
        <v>29.475000000000001</v>
      </c>
      <c r="Q141">
        <f t="shared" si="9"/>
        <v>3.5249999999999986</v>
      </c>
    </row>
    <row r="142" spans="1:17" x14ac:dyDescent="0.25">
      <c r="A142" t="s">
        <v>26</v>
      </c>
      <c r="B142">
        <v>2</v>
      </c>
      <c r="C142" t="s">
        <v>2</v>
      </c>
      <c r="D142" t="s">
        <v>4</v>
      </c>
      <c r="E142">
        <v>33.299999999999997</v>
      </c>
      <c r="F142">
        <v>199</v>
      </c>
      <c r="G142" s="3">
        <v>43299</v>
      </c>
      <c r="H142" s="2" t="s">
        <v>37</v>
      </c>
      <c r="I142" t="s">
        <v>32</v>
      </c>
      <c r="J142">
        <v>23.7</v>
      </c>
      <c r="K142">
        <v>31.5</v>
      </c>
      <c r="M142">
        <f t="shared" si="10"/>
        <v>9.5999999999999979</v>
      </c>
      <c r="N142">
        <f t="shared" si="11"/>
        <v>1.7999999999999972</v>
      </c>
      <c r="P142">
        <v>29.475000000000001</v>
      </c>
      <c r="Q142">
        <f t="shared" si="9"/>
        <v>3.8249999999999957</v>
      </c>
    </row>
    <row r="143" spans="1:17" x14ac:dyDescent="0.25">
      <c r="A143" t="s">
        <v>26</v>
      </c>
      <c r="B143">
        <v>2</v>
      </c>
      <c r="C143" t="s">
        <v>2</v>
      </c>
      <c r="D143" t="s">
        <v>4</v>
      </c>
      <c r="E143">
        <v>33.200000000000003</v>
      </c>
      <c r="F143">
        <v>199</v>
      </c>
      <c r="G143" s="3">
        <v>43299</v>
      </c>
      <c r="H143" s="2" t="s">
        <v>37</v>
      </c>
      <c r="I143" t="s">
        <v>32</v>
      </c>
      <c r="J143">
        <v>23.7</v>
      </c>
      <c r="K143">
        <v>31.5</v>
      </c>
      <c r="M143">
        <f t="shared" si="10"/>
        <v>9.5000000000000036</v>
      </c>
      <c r="N143">
        <f t="shared" si="11"/>
        <v>1.7000000000000028</v>
      </c>
      <c r="P143">
        <v>29.475000000000001</v>
      </c>
      <c r="Q143">
        <f t="shared" si="9"/>
        <v>3.7250000000000014</v>
      </c>
    </row>
    <row r="144" spans="1:17" x14ac:dyDescent="0.25">
      <c r="A144" t="s">
        <v>26</v>
      </c>
      <c r="B144">
        <v>2</v>
      </c>
      <c r="C144" t="s">
        <v>2</v>
      </c>
      <c r="D144" t="s">
        <v>4</v>
      </c>
      <c r="E144">
        <v>33</v>
      </c>
      <c r="F144">
        <v>199</v>
      </c>
      <c r="G144" s="3">
        <v>43299</v>
      </c>
      <c r="H144" s="2" t="s">
        <v>37</v>
      </c>
      <c r="I144" t="s">
        <v>32</v>
      </c>
      <c r="J144">
        <v>23.7</v>
      </c>
      <c r="K144">
        <v>31.5</v>
      </c>
      <c r="M144">
        <f t="shared" si="10"/>
        <v>9.3000000000000007</v>
      </c>
      <c r="N144">
        <f t="shared" si="11"/>
        <v>1.5</v>
      </c>
      <c r="P144">
        <v>29.475000000000001</v>
      </c>
      <c r="Q144">
        <f t="shared" si="9"/>
        <v>3.5249999999999986</v>
      </c>
    </row>
    <row r="145" spans="1:17" x14ac:dyDescent="0.25">
      <c r="A145" t="s">
        <v>26</v>
      </c>
      <c r="B145">
        <v>5</v>
      </c>
      <c r="C145" t="s">
        <v>2</v>
      </c>
      <c r="D145" t="s">
        <v>4</v>
      </c>
      <c r="E145">
        <v>31.8</v>
      </c>
      <c r="F145">
        <v>199</v>
      </c>
      <c r="G145" s="3">
        <v>43299</v>
      </c>
      <c r="H145" s="2" t="s">
        <v>37</v>
      </c>
      <c r="I145" t="s">
        <v>32</v>
      </c>
      <c r="J145">
        <v>23.7</v>
      </c>
      <c r="K145">
        <v>31.5</v>
      </c>
      <c r="M145">
        <f t="shared" si="10"/>
        <v>8.1000000000000014</v>
      </c>
      <c r="N145">
        <f t="shared" si="11"/>
        <v>0.30000000000000071</v>
      </c>
      <c r="P145">
        <v>29.475000000000001</v>
      </c>
      <c r="Q145">
        <f t="shared" si="9"/>
        <v>2.3249999999999993</v>
      </c>
    </row>
    <row r="146" spans="1:17" x14ac:dyDescent="0.25">
      <c r="A146" t="s">
        <v>26</v>
      </c>
      <c r="B146">
        <v>5</v>
      </c>
      <c r="C146" t="s">
        <v>2</v>
      </c>
      <c r="D146" t="s">
        <v>4</v>
      </c>
      <c r="E146">
        <v>31.9</v>
      </c>
      <c r="F146">
        <v>199</v>
      </c>
      <c r="G146" s="3">
        <v>43299</v>
      </c>
      <c r="H146" s="2" t="s">
        <v>37</v>
      </c>
      <c r="I146" t="s">
        <v>32</v>
      </c>
      <c r="J146">
        <v>23.7</v>
      </c>
      <c r="K146">
        <v>31.5</v>
      </c>
      <c r="M146">
        <f t="shared" si="10"/>
        <v>8.1999999999999993</v>
      </c>
      <c r="N146">
        <f t="shared" si="11"/>
        <v>0.39999999999999858</v>
      </c>
      <c r="P146">
        <v>29.475000000000001</v>
      </c>
      <c r="Q146">
        <f t="shared" si="9"/>
        <v>2.4249999999999972</v>
      </c>
    </row>
    <row r="147" spans="1:17" x14ac:dyDescent="0.25">
      <c r="A147" t="s">
        <v>26</v>
      </c>
      <c r="B147">
        <v>5</v>
      </c>
      <c r="C147" t="s">
        <v>2</v>
      </c>
      <c r="D147" t="s">
        <v>4</v>
      </c>
      <c r="E147">
        <v>31.2</v>
      </c>
      <c r="F147">
        <v>199</v>
      </c>
      <c r="G147" s="3">
        <v>43299</v>
      </c>
      <c r="H147" s="2" t="s">
        <v>37</v>
      </c>
      <c r="I147" t="s">
        <v>32</v>
      </c>
      <c r="J147">
        <v>23.7</v>
      </c>
      <c r="K147">
        <v>31.5</v>
      </c>
      <c r="M147">
        <f t="shared" si="10"/>
        <v>7.5</v>
      </c>
      <c r="N147">
        <f t="shared" si="11"/>
        <v>-0.30000000000000071</v>
      </c>
      <c r="P147">
        <v>29.475000000000001</v>
      </c>
      <c r="Q147">
        <f t="shared" si="9"/>
        <v>1.7249999999999979</v>
      </c>
    </row>
    <row r="148" spans="1:17" x14ac:dyDescent="0.25">
      <c r="A148" t="s">
        <v>26</v>
      </c>
      <c r="B148">
        <v>5</v>
      </c>
      <c r="C148" t="s">
        <v>2</v>
      </c>
      <c r="D148" t="s">
        <v>4</v>
      </c>
      <c r="E148">
        <v>31</v>
      </c>
      <c r="F148">
        <v>199</v>
      </c>
      <c r="G148" s="3">
        <v>43299</v>
      </c>
      <c r="H148" s="2" t="s">
        <v>37</v>
      </c>
      <c r="I148" t="s">
        <v>32</v>
      </c>
      <c r="J148">
        <v>23.7</v>
      </c>
      <c r="K148">
        <v>31.5</v>
      </c>
      <c r="M148">
        <f t="shared" si="10"/>
        <v>7.3000000000000007</v>
      </c>
      <c r="N148">
        <f t="shared" si="11"/>
        <v>-0.5</v>
      </c>
      <c r="P148">
        <v>29.475000000000001</v>
      </c>
      <c r="Q148">
        <f t="shared" si="9"/>
        <v>1.5249999999999986</v>
      </c>
    </row>
    <row r="149" spans="1:17" x14ac:dyDescent="0.25">
      <c r="A149" t="s">
        <v>26</v>
      </c>
      <c r="B149">
        <v>5</v>
      </c>
      <c r="C149" t="s">
        <v>2</v>
      </c>
      <c r="D149" t="s">
        <v>4</v>
      </c>
      <c r="E149">
        <v>31.2</v>
      </c>
      <c r="F149">
        <v>199</v>
      </c>
      <c r="G149" s="3">
        <v>43299</v>
      </c>
      <c r="H149" s="2" t="s">
        <v>37</v>
      </c>
      <c r="I149" t="s">
        <v>32</v>
      </c>
      <c r="J149">
        <v>23.7</v>
      </c>
      <c r="K149">
        <v>31.5</v>
      </c>
      <c r="M149">
        <f t="shared" si="10"/>
        <v>7.5</v>
      </c>
      <c r="N149">
        <f t="shared" si="11"/>
        <v>-0.30000000000000071</v>
      </c>
      <c r="P149">
        <v>29.475000000000001</v>
      </c>
      <c r="Q149">
        <f t="shared" si="9"/>
        <v>1.7249999999999979</v>
      </c>
    </row>
    <row r="150" spans="1:17" x14ac:dyDescent="0.25">
      <c r="A150" t="s">
        <v>26</v>
      </c>
      <c r="B150">
        <v>5</v>
      </c>
      <c r="C150" t="s">
        <v>2</v>
      </c>
      <c r="D150" t="s">
        <v>4</v>
      </c>
      <c r="E150">
        <v>30.9</v>
      </c>
      <c r="F150">
        <v>199</v>
      </c>
      <c r="G150" s="3">
        <v>43299</v>
      </c>
      <c r="H150" s="2" t="s">
        <v>37</v>
      </c>
      <c r="I150" t="s">
        <v>32</v>
      </c>
      <c r="J150">
        <v>23.7</v>
      </c>
      <c r="K150">
        <v>31.5</v>
      </c>
      <c r="M150">
        <f t="shared" si="10"/>
        <v>7.1999999999999993</v>
      </c>
      <c r="N150">
        <f t="shared" si="11"/>
        <v>-0.60000000000000142</v>
      </c>
      <c r="P150">
        <v>29.475000000000001</v>
      </c>
      <c r="Q150">
        <f t="shared" si="9"/>
        <v>1.4249999999999972</v>
      </c>
    </row>
    <row r="151" spans="1:17" x14ac:dyDescent="0.25">
      <c r="A151" t="s">
        <v>26</v>
      </c>
      <c r="B151">
        <v>5</v>
      </c>
      <c r="C151" t="s">
        <v>2</v>
      </c>
      <c r="D151" t="s">
        <v>4</v>
      </c>
      <c r="E151">
        <v>31.2</v>
      </c>
      <c r="F151">
        <v>199</v>
      </c>
      <c r="G151" s="3">
        <v>43299</v>
      </c>
      <c r="H151" s="2" t="s">
        <v>37</v>
      </c>
      <c r="I151" t="s">
        <v>32</v>
      </c>
      <c r="J151">
        <v>23.7</v>
      </c>
      <c r="K151">
        <v>31.5</v>
      </c>
      <c r="M151">
        <f t="shared" si="10"/>
        <v>7.5</v>
      </c>
      <c r="N151">
        <f t="shared" si="11"/>
        <v>-0.30000000000000071</v>
      </c>
      <c r="P151">
        <v>29.475000000000001</v>
      </c>
      <c r="Q151">
        <f t="shared" si="9"/>
        <v>1.7249999999999979</v>
      </c>
    </row>
    <row r="152" spans="1:17" x14ac:dyDescent="0.25">
      <c r="A152" t="s">
        <v>26</v>
      </c>
      <c r="B152">
        <v>5</v>
      </c>
      <c r="C152" t="s">
        <v>2</v>
      </c>
      <c r="D152" t="s">
        <v>4</v>
      </c>
      <c r="E152">
        <v>31</v>
      </c>
      <c r="F152">
        <v>199</v>
      </c>
      <c r="G152" s="3">
        <v>43299</v>
      </c>
      <c r="H152" s="2" t="s">
        <v>37</v>
      </c>
      <c r="I152" t="s">
        <v>32</v>
      </c>
      <c r="J152">
        <v>23.7</v>
      </c>
      <c r="K152">
        <v>31.5</v>
      </c>
      <c r="M152">
        <f t="shared" si="10"/>
        <v>7.3000000000000007</v>
      </c>
      <c r="N152">
        <f t="shared" si="11"/>
        <v>-0.5</v>
      </c>
      <c r="P152">
        <v>29.475000000000001</v>
      </c>
      <c r="Q152">
        <f t="shared" si="9"/>
        <v>1.5249999999999986</v>
      </c>
    </row>
    <row r="153" spans="1:17" x14ac:dyDescent="0.25">
      <c r="A153" t="s">
        <v>26</v>
      </c>
      <c r="B153">
        <v>10</v>
      </c>
      <c r="C153" t="s">
        <v>2</v>
      </c>
      <c r="D153" t="s">
        <v>4</v>
      </c>
      <c r="E153">
        <v>30.7</v>
      </c>
      <c r="F153">
        <v>199</v>
      </c>
      <c r="G153" s="3">
        <v>43299</v>
      </c>
      <c r="H153" s="2" t="s">
        <v>37</v>
      </c>
      <c r="I153" t="s">
        <v>32</v>
      </c>
      <c r="J153">
        <v>23.7</v>
      </c>
      <c r="K153">
        <v>31.5</v>
      </c>
      <c r="M153">
        <f t="shared" si="10"/>
        <v>7</v>
      </c>
      <c r="N153">
        <f t="shared" si="11"/>
        <v>-0.80000000000000071</v>
      </c>
      <c r="P153">
        <v>29.475000000000001</v>
      </c>
      <c r="Q153">
        <f t="shared" si="9"/>
        <v>1.2249999999999979</v>
      </c>
    </row>
    <row r="154" spans="1:17" x14ac:dyDescent="0.25">
      <c r="A154" t="s">
        <v>26</v>
      </c>
      <c r="B154">
        <v>10</v>
      </c>
      <c r="C154" t="s">
        <v>2</v>
      </c>
      <c r="D154" t="s">
        <v>4</v>
      </c>
      <c r="E154">
        <v>30.7</v>
      </c>
      <c r="F154">
        <v>199</v>
      </c>
      <c r="G154" s="3">
        <v>43299</v>
      </c>
      <c r="H154" s="2" t="s">
        <v>37</v>
      </c>
      <c r="I154" t="s">
        <v>32</v>
      </c>
      <c r="J154">
        <v>23.7</v>
      </c>
      <c r="K154">
        <v>31.5</v>
      </c>
      <c r="M154">
        <f t="shared" si="10"/>
        <v>7</v>
      </c>
      <c r="N154">
        <f t="shared" si="11"/>
        <v>-0.80000000000000071</v>
      </c>
      <c r="P154">
        <v>29.475000000000001</v>
      </c>
      <c r="Q154">
        <f t="shared" ref="Q154:Q217" si="12">E154-P154</f>
        <v>1.2249999999999979</v>
      </c>
    </row>
    <row r="155" spans="1:17" x14ac:dyDescent="0.25">
      <c r="A155" t="s">
        <v>26</v>
      </c>
      <c r="B155">
        <v>10</v>
      </c>
      <c r="C155" t="s">
        <v>2</v>
      </c>
      <c r="D155" t="s">
        <v>4</v>
      </c>
      <c r="E155">
        <v>30.6</v>
      </c>
      <c r="F155">
        <v>199</v>
      </c>
      <c r="G155" s="3">
        <v>43299</v>
      </c>
      <c r="H155" s="2" t="s">
        <v>37</v>
      </c>
      <c r="I155" t="s">
        <v>32</v>
      </c>
      <c r="J155">
        <v>23.7</v>
      </c>
      <c r="K155">
        <v>31.5</v>
      </c>
      <c r="M155">
        <f t="shared" si="10"/>
        <v>6.9000000000000021</v>
      </c>
      <c r="N155">
        <f t="shared" si="11"/>
        <v>-0.89999999999999858</v>
      </c>
      <c r="P155">
        <v>29.475000000000001</v>
      </c>
      <c r="Q155">
        <f t="shared" si="12"/>
        <v>1.125</v>
      </c>
    </row>
    <row r="156" spans="1:17" x14ac:dyDescent="0.25">
      <c r="A156" t="s">
        <v>26</v>
      </c>
      <c r="B156">
        <v>10</v>
      </c>
      <c r="C156" t="s">
        <v>2</v>
      </c>
      <c r="D156" t="s">
        <v>4</v>
      </c>
      <c r="E156">
        <v>30.4</v>
      </c>
      <c r="F156">
        <v>199</v>
      </c>
      <c r="G156" s="3">
        <v>43299</v>
      </c>
      <c r="H156" s="2" t="s">
        <v>37</v>
      </c>
      <c r="I156" t="s">
        <v>32</v>
      </c>
      <c r="J156">
        <v>23.7</v>
      </c>
      <c r="K156">
        <v>31.5</v>
      </c>
      <c r="M156">
        <f t="shared" si="10"/>
        <v>6.6999999999999993</v>
      </c>
      <c r="N156">
        <f t="shared" si="11"/>
        <v>-1.1000000000000014</v>
      </c>
      <c r="P156">
        <v>29.475000000000001</v>
      </c>
      <c r="Q156">
        <f t="shared" si="12"/>
        <v>0.92499999999999716</v>
      </c>
    </row>
    <row r="157" spans="1:17" x14ac:dyDescent="0.25">
      <c r="A157" t="s">
        <v>26</v>
      </c>
      <c r="B157">
        <v>10</v>
      </c>
      <c r="C157" t="s">
        <v>2</v>
      </c>
      <c r="D157" t="s">
        <v>4</v>
      </c>
      <c r="E157">
        <v>30</v>
      </c>
      <c r="F157">
        <v>199</v>
      </c>
      <c r="G157" s="3">
        <v>43299</v>
      </c>
      <c r="H157" s="2" t="s">
        <v>37</v>
      </c>
      <c r="I157" t="s">
        <v>32</v>
      </c>
      <c r="J157">
        <v>23.7</v>
      </c>
      <c r="K157">
        <v>31.5</v>
      </c>
      <c r="M157">
        <f t="shared" si="10"/>
        <v>6.3000000000000007</v>
      </c>
      <c r="N157">
        <f t="shared" si="11"/>
        <v>-1.5</v>
      </c>
      <c r="P157">
        <v>29.475000000000001</v>
      </c>
      <c r="Q157">
        <f t="shared" si="12"/>
        <v>0.52499999999999858</v>
      </c>
    </row>
    <row r="158" spans="1:17" x14ac:dyDescent="0.25">
      <c r="A158" t="s">
        <v>26</v>
      </c>
      <c r="B158">
        <v>10</v>
      </c>
      <c r="C158" t="s">
        <v>2</v>
      </c>
      <c r="D158" t="s">
        <v>4</v>
      </c>
      <c r="E158">
        <v>29.9</v>
      </c>
      <c r="F158">
        <v>199</v>
      </c>
      <c r="G158" s="3">
        <v>43299</v>
      </c>
      <c r="H158" s="2" t="s">
        <v>37</v>
      </c>
      <c r="I158" t="s">
        <v>32</v>
      </c>
      <c r="J158">
        <v>23.7</v>
      </c>
      <c r="K158">
        <v>31.5</v>
      </c>
      <c r="M158">
        <f t="shared" si="10"/>
        <v>6.1999999999999993</v>
      </c>
      <c r="N158">
        <f t="shared" si="11"/>
        <v>-1.6000000000000014</v>
      </c>
      <c r="P158">
        <v>29.475000000000001</v>
      </c>
      <c r="Q158">
        <f t="shared" si="12"/>
        <v>0.42499999999999716</v>
      </c>
    </row>
    <row r="159" spans="1:17" x14ac:dyDescent="0.25">
      <c r="A159" t="s">
        <v>26</v>
      </c>
      <c r="B159">
        <v>10</v>
      </c>
      <c r="C159" t="s">
        <v>2</v>
      </c>
      <c r="D159" t="s">
        <v>4</v>
      </c>
      <c r="E159">
        <v>29.8</v>
      </c>
      <c r="F159">
        <v>199</v>
      </c>
      <c r="G159" s="3">
        <v>43299</v>
      </c>
      <c r="H159" s="2" t="s">
        <v>37</v>
      </c>
      <c r="I159" t="s">
        <v>32</v>
      </c>
      <c r="J159">
        <v>23.7</v>
      </c>
      <c r="K159">
        <v>31.5</v>
      </c>
      <c r="M159">
        <f t="shared" si="10"/>
        <v>6.1000000000000014</v>
      </c>
      <c r="N159">
        <f t="shared" si="11"/>
        <v>-1.6999999999999993</v>
      </c>
      <c r="P159">
        <v>29.475000000000001</v>
      </c>
      <c r="Q159">
        <f t="shared" si="12"/>
        <v>0.32499999999999929</v>
      </c>
    </row>
    <row r="160" spans="1:17" x14ac:dyDescent="0.25">
      <c r="A160" t="s">
        <v>26</v>
      </c>
      <c r="B160">
        <v>10</v>
      </c>
      <c r="C160" t="s">
        <v>2</v>
      </c>
      <c r="D160" t="s">
        <v>4</v>
      </c>
      <c r="E160">
        <v>29.9</v>
      </c>
      <c r="F160">
        <v>199</v>
      </c>
      <c r="G160" s="3">
        <v>43299</v>
      </c>
      <c r="H160" s="2" t="s">
        <v>37</v>
      </c>
      <c r="I160" t="s">
        <v>32</v>
      </c>
      <c r="J160">
        <v>23.7</v>
      </c>
      <c r="K160">
        <v>31.5</v>
      </c>
      <c r="M160">
        <f t="shared" si="10"/>
        <v>6.1999999999999993</v>
      </c>
      <c r="N160">
        <f t="shared" si="11"/>
        <v>-1.6000000000000014</v>
      </c>
      <c r="P160">
        <v>29.475000000000001</v>
      </c>
      <c r="Q160">
        <f t="shared" si="12"/>
        <v>0.42499999999999716</v>
      </c>
    </row>
    <row r="161" spans="1:17" x14ac:dyDescent="0.25">
      <c r="A161" t="s">
        <v>26</v>
      </c>
      <c r="B161">
        <v>20</v>
      </c>
      <c r="C161" t="s">
        <v>2</v>
      </c>
      <c r="D161" t="s">
        <v>4</v>
      </c>
      <c r="E161">
        <v>29.9</v>
      </c>
      <c r="F161">
        <v>199</v>
      </c>
      <c r="G161" s="3">
        <v>43299</v>
      </c>
      <c r="H161" s="2" t="s">
        <v>37</v>
      </c>
      <c r="I161" t="s">
        <v>32</v>
      </c>
      <c r="J161">
        <v>23.7</v>
      </c>
      <c r="K161">
        <v>31.5</v>
      </c>
      <c r="M161">
        <f t="shared" si="10"/>
        <v>6.1999999999999993</v>
      </c>
      <c r="N161">
        <f t="shared" si="11"/>
        <v>-1.6000000000000014</v>
      </c>
      <c r="P161">
        <v>29.475000000000001</v>
      </c>
      <c r="Q161">
        <f t="shared" si="12"/>
        <v>0.42499999999999716</v>
      </c>
    </row>
    <row r="162" spans="1:17" x14ac:dyDescent="0.25">
      <c r="A162" t="s">
        <v>26</v>
      </c>
      <c r="B162">
        <v>20</v>
      </c>
      <c r="C162" t="s">
        <v>2</v>
      </c>
      <c r="D162" t="s">
        <v>4</v>
      </c>
      <c r="E162">
        <v>29.8</v>
      </c>
      <c r="F162">
        <v>199</v>
      </c>
      <c r="G162" s="3">
        <v>43299</v>
      </c>
      <c r="H162" s="2" t="s">
        <v>37</v>
      </c>
      <c r="I162" t="s">
        <v>32</v>
      </c>
      <c r="J162">
        <v>23.7</v>
      </c>
      <c r="K162">
        <v>31.5</v>
      </c>
      <c r="M162">
        <f t="shared" si="10"/>
        <v>6.1000000000000014</v>
      </c>
      <c r="N162">
        <f t="shared" si="11"/>
        <v>-1.6999999999999993</v>
      </c>
      <c r="P162">
        <v>29.475000000000001</v>
      </c>
      <c r="Q162">
        <f t="shared" si="12"/>
        <v>0.32499999999999929</v>
      </c>
    </row>
    <row r="163" spans="1:17" x14ac:dyDescent="0.25">
      <c r="A163" t="s">
        <v>26</v>
      </c>
      <c r="B163">
        <v>20</v>
      </c>
      <c r="C163" t="s">
        <v>2</v>
      </c>
      <c r="D163" t="s">
        <v>4</v>
      </c>
      <c r="E163">
        <v>29.5</v>
      </c>
      <c r="F163">
        <v>199</v>
      </c>
      <c r="G163" s="3">
        <v>43299</v>
      </c>
      <c r="H163" s="2" t="s">
        <v>37</v>
      </c>
      <c r="I163" t="s">
        <v>32</v>
      </c>
      <c r="J163">
        <v>23.7</v>
      </c>
      <c r="K163">
        <v>31.5</v>
      </c>
      <c r="M163">
        <f t="shared" si="10"/>
        <v>5.8000000000000007</v>
      </c>
      <c r="N163">
        <f t="shared" si="11"/>
        <v>-2</v>
      </c>
      <c r="P163">
        <v>29.475000000000001</v>
      </c>
      <c r="Q163">
        <f t="shared" si="12"/>
        <v>2.4999999999998579E-2</v>
      </c>
    </row>
    <row r="164" spans="1:17" x14ac:dyDescent="0.25">
      <c r="A164" t="s">
        <v>26</v>
      </c>
      <c r="B164">
        <v>20</v>
      </c>
      <c r="C164" t="s">
        <v>2</v>
      </c>
      <c r="D164" t="s">
        <v>4</v>
      </c>
      <c r="E164">
        <v>29.7</v>
      </c>
      <c r="F164">
        <v>199</v>
      </c>
      <c r="G164" s="3">
        <v>43299</v>
      </c>
      <c r="H164" s="2" t="s">
        <v>37</v>
      </c>
      <c r="I164" t="s">
        <v>32</v>
      </c>
      <c r="J164">
        <v>23.7</v>
      </c>
      <c r="K164">
        <v>31.5</v>
      </c>
      <c r="M164">
        <f t="shared" si="10"/>
        <v>6</v>
      </c>
      <c r="N164">
        <f t="shared" si="11"/>
        <v>-1.8000000000000007</v>
      </c>
      <c r="P164">
        <v>29.475000000000001</v>
      </c>
      <c r="Q164">
        <f t="shared" si="12"/>
        <v>0.22499999999999787</v>
      </c>
    </row>
    <row r="165" spans="1:17" x14ac:dyDescent="0.25">
      <c r="A165" t="s">
        <v>26</v>
      </c>
      <c r="B165">
        <v>20</v>
      </c>
      <c r="C165" t="s">
        <v>2</v>
      </c>
      <c r="D165" t="s">
        <v>4</v>
      </c>
      <c r="E165">
        <v>29.3</v>
      </c>
      <c r="F165">
        <v>199</v>
      </c>
      <c r="G165" s="3">
        <v>43299</v>
      </c>
      <c r="H165" s="2" t="s">
        <v>37</v>
      </c>
      <c r="I165" t="s">
        <v>32</v>
      </c>
      <c r="J165">
        <v>23.7</v>
      </c>
      <c r="K165">
        <v>31.5</v>
      </c>
      <c r="M165">
        <f t="shared" si="10"/>
        <v>5.6000000000000014</v>
      </c>
      <c r="N165">
        <f t="shared" si="11"/>
        <v>-2.1999999999999993</v>
      </c>
      <c r="P165">
        <v>29.475000000000001</v>
      </c>
      <c r="Q165">
        <f t="shared" si="12"/>
        <v>-0.17500000000000071</v>
      </c>
    </row>
    <row r="166" spans="1:17" x14ac:dyDescent="0.25">
      <c r="A166" t="s">
        <v>26</v>
      </c>
      <c r="B166">
        <v>20</v>
      </c>
      <c r="C166" t="s">
        <v>2</v>
      </c>
      <c r="D166" t="s">
        <v>4</v>
      </c>
      <c r="E166">
        <v>29.4</v>
      </c>
      <c r="F166">
        <v>199</v>
      </c>
      <c r="G166" s="3">
        <v>43299</v>
      </c>
      <c r="H166" s="2" t="s">
        <v>37</v>
      </c>
      <c r="I166" t="s">
        <v>32</v>
      </c>
      <c r="J166">
        <v>23.7</v>
      </c>
      <c r="K166">
        <v>31.5</v>
      </c>
      <c r="M166">
        <f t="shared" si="10"/>
        <v>5.6999999999999993</v>
      </c>
      <c r="N166">
        <f t="shared" si="11"/>
        <v>-2.1000000000000014</v>
      </c>
      <c r="P166">
        <v>29.475000000000001</v>
      </c>
      <c r="Q166">
        <f t="shared" si="12"/>
        <v>-7.5000000000002842E-2</v>
      </c>
    </row>
    <row r="167" spans="1:17" x14ac:dyDescent="0.25">
      <c r="A167" t="s">
        <v>26</v>
      </c>
      <c r="B167">
        <v>20</v>
      </c>
      <c r="C167" t="s">
        <v>2</v>
      </c>
      <c r="D167" t="s">
        <v>4</v>
      </c>
      <c r="E167">
        <v>29.1</v>
      </c>
      <c r="F167">
        <v>199</v>
      </c>
      <c r="G167" s="3">
        <v>43299</v>
      </c>
      <c r="H167" s="2" t="s">
        <v>37</v>
      </c>
      <c r="I167" t="s">
        <v>32</v>
      </c>
      <c r="J167">
        <v>23.7</v>
      </c>
      <c r="K167">
        <v>31.5</v>
      </c>
      <c r="M167">
        <f t="shared" si="10"/>
        <v>5.4000000000000021</v>
      </c>
      <c r="N167">
        <f t="shared" si="11"/>
        <v>-2.3999999999999986</v>
      </c>
      <c r="P167">
        <v>29.475000000000001</v>
      </c>
      <c r="Q167">
        <f t="shared" si="12"/>
        <v>-0.375</v>
      </c>
    </row>
    <row r="168" spans="1:17" x14ac:dyDescent="0.25">
      <c r="A168" t="s">
        <v>26</v>
      </c>
      <c r="B168">
        <v>20</v>
      </c>
      <c r="C168" t="s">
        <v>2</v>
      </c>
      <c r="D168" t="s">
        <v>4</v>
      </c>
      <c r="E168">
        <v>29</v>
      </c>
      <c r="F168">
        <v>199</v>
      </c>
      <c r="G168" s="3">
        <v>43299</v>
      </c>
      <c r="H168" s="2" t="s">
        <v>37</v>
      </c>
      <c r="I168" t="s">
        <v>32</v>
      </c>
      <c r="J168">
        <v>23.7</v>
      </c>
      <c r="K168">
        <v>31.5</v>
      </c>
      <c r="M168">
        <f t="shared" si="10"/>
        <v>5.3000000000000007</v>
      </c>
      <c r="N168">
        <f t="shared" si="11"/>
        <v>-2.5</v>
      </c>
      <c r="P168">
        <v>29.475000000000001</v>
      </c>
      <c r="Q168">
        <f t="shared" si="12"/>
        <v>-0.47500000000000142</v>
      </c>
    </row>
    <row r="169" spans="1:17" x14ac:dyDescent="0.25">
      <c r="A169" t="s">
        <v>26</v>
      </c>
      <c r="B169">
        <v>50</v>
      </c>
      <c r="C169" t="s">
        <v>2</v>
      </c>
      <c r="D169" t="s">
        <v>4</v>
      </c>
      <c r="E169">
        <v>29.5</v>
      </c>
      <c r="F169">
        <v>199</v>
      </c>
      <c r="G169" s="3">
        <v>43299</v>
      </c>
      <c r="H169" s="2" t="s">
        <v>37</v>
      </c>
      <c r="I169" t="s">
        <v>32</v>
      </c>
      <c r="J169">
        <v>23.7</v>
      </c>
      <c r="K169">
        <v>31.5</v>
      </c>
      <c r="M169">
        <f t="shared" si="10"/>
        <v>5.8000000000000007</v>
      </c>
      <c r="N169">
        <f t="shared" si="11"/>
        <v>-2</v>
      </c>
      <c r="P169">
        <v>29.475000000000001</v>
      </c>
      <c r="Q169">
        <f t="shared" si="12"/>
        <v>2.4999999999998579E-2</v>
      </c>
    </row>
    <row r="170" spans="1:17" x14ac:dyDescent="0.25">
      <c r="A170" t="s">
        <v>26</v>
      </c>
      <c r="B170">
        <v>50</v>
      </c>
      <c r="C170" t="s">
        <v>2</v>
      </c>
      <c r="D170" t="s">
        <v>4</v>
      </c>
      <c r="E170">
        <v>29.1</v>
      </c>
      <c r="F170">
        <v>199</v>
      </c>
      <c r="G170" s="3">
        <v>43299</v>
      </c>
      <c r="H170" s="2" t="s">
        <v>37</v>
      </c>
      <c r="I170" t="s">
        <v>32</v>
      </c>
      <c r="J170">
        <v>23.7</v>
      </c>
      <c r="K170">
        <v>31.5</v>
      </c>
      <c r="M170">
        <f t="shared" si="10"/>
        <v>5.4000000000000021</v>
      </c>
      <c r="N170">
        <f t="shared" si="11"/>
        <v>-2.3999999999999986</v>
      </c>
      <c r="P170">
        <v>29.475000000000001</v>
      </c>
      <c r="Q170">
        <f t="shared" si="12"/>
        <v>-0.375</v>
      </c>
    </row>
    <row r="171" spans="1:17" x14ac:dyDescent="0.25">
      <c r="A171" t="s">
        <v>26</v>
      </c>
      <c r="B171">
        <v>50</v>
      </c>
      <c r="C171" t="s">
        <v>2</v>
      </c>
      <c r="D171" t="s">
        <v>4</v>
      </c>
      <c r="E171">
        <v>28.9</v>
      </c>
      <c r="F171">
        <v>199</v>
      </c>
      <c r="G171" s="3">
        <v>43299</v>
      </c>
      <c r="H171" s="2" t="s">
        <v>37</v>
      </c>
      <c r="I171" t="s">
        <v>32</v>
      </c>
      <c r="J171">
        <v>23.7</v>
      </c>
      <c r="K171">
        <v>31.5</v>
      </c>
      <c r="M171">
        <f t="shared" si="10"/>
        <v>5.1999999999999993</v>
      </c>
      <c r="N171">
        <f t="shared" si="11"/>
        <v>-2.6000000000000014</v>
      </c>
      <c r="P171">
        <v>29.475000000000001</v>
      </c>
      <c r="Q171">
        <f t="shared" si="12"/>
        <v>-0.57500000000000284</v>
      </c>
    </row>
    <row r="172" spans="1:17" x14ac:dyDescent="0.25">
      <c r="A172" t="s">
        <v>26</v>
      </c>
      <c r="B172">
        <v>50</v>
      </c>
      <c r="C172" t="s">
        <v>2</v>
      </c>
      <c r="D172" t="s">
        <v>4</v>
      </c>
      <c r="E172">
        <v>28.7</v>
      </c>
      <c r="F172">
        <v>199</v>
      </c>
      <c r="G172" s="3">
        <v>43299</v>
      </c>
      <c r="H172" s="2" t="s">
        <v>37</v>
      </c>
      <c r="I172" t="s">
        <v>32</v>
      </c>
      <c r="J172">
        <v>23.7</v>
      </c>
      <c r="K172">
        <v>31.5</v>
      </c>
      <c r="M172">
        <f t="shared" si="10"/>
        <v>5</v>
      </c>
      <c r="N172">
        <f t="shared" si="11"/>
        <v>-2.8000000000000007</v>
      </c>
      <c r="P172">
        <v>29.475000000000001</v>
      </c>
      <c r="Q172">
        <f t="shared" si="12"/>
        <v>-0.77500000000000213</v>
      </c>
    </row>
    <row r="173" spans="1:17" x14ac:dyDescent="0.25">
      <c r="A173" t="s">
        <v>26</v>
      </c>
      <c r="B173">
        <v>50</v>
      </c>
      <c r="C173" t="s">
        <v>2</v>
      </c>
      <c r="D173" t="s">
        <v>4</v>
      </c>
      <c r="E173">
        <v>28.9</v>
      </c>
      <c r="F173">
        <v>199</v>
      </c>
      <c r="G173" s="3">
        <v>43299</v>
      </c>
      <c r="H173" s="2" t="s">
        <v>37</v>
      </c>
      <c r="I173" t="s">
        <v>32</v>
      </c>
      <c r="J173">
        <v>23.7</v>
      </c>
      <c r="K173">
        <v>31.5</v>
      </c>
      <c r="M173">
        <f t="shared" si="10"/>
        <v>5.1999999999999993</v>
      </c>
      <c r="N173">
        <f t="shared" si="11"/>
        <v>-2.6000000000000014</v>
      </c>
      <c r="P173">
        <v>29.475000000000001</v>
      </c>
      <c r="Q173">
        <f t="shared" si="12"/>
        <v>-0.57500000000000284</v>
      </c>
    </row>
    <row r="174" spans="1:17" x14ac:dyDescent="0.25">
      <c r="A174" t="s">
        <v>26</v>
      </c>
      <c r="B174">
        <v>50</v>
      </c>
      <c r="C174" t="s">
        <v>2</v>
      </c>
      <c r="D174" t="s">
        <v>4</v>
      </c>
      <c r="E174">
        <v>29.3</v>
      </c>
      <c r="F174">
        <v>199</v>
      </c>
      <c r="G174" s="3">
        <v>43299</v>
      </c>
      <c r="H174" s="2" t="s">
        <v>37</v>
      </c>
      <c r="I174" t="s">
        <v>32</v>
      </c>
      <c r="J174">
        <v>23.7</v>
      </c>
      <c r="K174">
        <v>31.5</v>
      </c>
      <c r="M174">
        <f t="shared" si="10"/>
        <v>5.6000000000000014</v>
      </c>
      <c r="N174">
        <f t="shared" si="11"/>
        <v>-2.1999999999999993</v>
      </c>
      <c r="P174">
        <v>29.475000000000001</v>
      </c>
      <c r="Q174">
        <f t="shared" si="12"/>
        <v>-0.17500000000000071</v>
      </c>
    </row>
    <row r="175" spans="1:17" x14ac:dyDescent="0.25">
      <c r="A175" t="s">
        <v>26</v>
      </c>
      <c r="B175">
        <v>50</v>
      </c>
      <c r="C175" t="s">
        <v>2</v>
      </c>
      <c r="D175" t="s">
        <v>4</v>
      </c>
      <c r="E175">
        <v>29.4</v>
      </c>
      <c r="F175">
        <v>199</v>
      </c>
      <c r="G175" s="3">
        <v>43299</v>
      </c>
      <c r="H175" s="2" t="s">
        <v>37</v>
      </c>
      <c r="I175" t="s">
        <v>32</v>
      </c>
      <c r="J175">
        <v>23.7</v>
      </c>
      <c r="K175">
        <v>31.5</v>
      </c>
      <c r="M175">
        <f t="shared" si="10"/>
        <v>5.6999999999999993</v>
      </c>
      <c r="N175">
        <f t="shared" si="11"/>
        <v>-2.1000000000000014</v>
      </c>
      <c r="P175">
        <v>29.475000000000001</v>
      </c>
      <c r="Q175">
        <f t="shared" si="12"/>
        <v>-7.5000000000002842E-2</v>
      </c>
    </row>
    <row r="176" spans="1:17" x14ac:dyDescent="0.25">
      <c r="A176" t="s">
        <v>26</v>
      </c>
      <c r="B176">
        <v>50</v>
      </c>
      <c r="C176" t="s">
        <v>2</v>
      </c>
      <c r="D176" t="s">
        <v>4</v>
      </c>
      <c r="E176">
        <v>29.5</v>
      </c>
      <c r="F176">
        <v>199</v>
      </c>
      <c r="G176" s="3">
        <v>43299</v>
      </c>
      <c r="H176" s="2" t="s">
        <v>37</v>
      </c>
      <c r="I176" t="s">
        <v>32</v>
      </c>
      <c r="J176">
        <v>23.7</v>
      </c>
      <c r="K176">
        <v>31.5</v>
      </c>
      <c r="M176">
        <f t="shared" si="10"/>
        <v>5.8000000000000007</v>
      </c>
      <c r="N176">
        <f t="shared" si="11"/>
        <v>-2</v>
      </c>
      <c r="P176">
        <v>29.475000000000001</v>
      </c>
      <c r="Q176">
        <f t="shared" si="12"/>
        <v>2.4999999999998579E-2</v>
      </c>
    </row>
    <row r="177" spans="1:17" x14ac:dyDescent="0.25">
      <c r="A177" t="s">
        <v>26</v>
      </c>
      <c r="B177">
        <v>100</v>
      </c>
      <c r="C177" t="s">
        <v>2</v>
      </c>
      <c r="D177" t="s">
        <v>4</v>
      </c>
      <c r="E177">
        <v>29.3</v>
      </c>
      <c r="F177">
        <v>199</v>
      </c>
      <c r="G177" s="3">
        <v>43299</v>
      </c>
      <c r="H177" s="2" t="s">
        <v>37</v>
      </c>
      <c r="I177" t="s">
        <v>32</v>
      </c>
      <c r="J177">
        <v>23.7</v>
      </c>
      <c r="K177">
        <v>31.5</v>
      </c>
      <c r="M177">
        <f t="shared" si="10"/>
        <v>5.6000000000000014</v>
      </c>
      <c r="N177">
        <f t="shared" si="11"/>
        <v>-2.1999999999999993</v>
      </c>
      <c r="P177">
        <v>29.475000000000001</v>
      </c>
      <c r="Q177">
        <f t="shared" si="12"/>
        <v>-0.17500000000000071</v>
      </c>
    </row>
    <row r="178" spans="1:17" x14ac:dyDescent="0.25">
      <c r="A178" t="s">
        <v>26</v>
      </c>
      <c r="B178">
        <v>100</v>
      </c>
      <c r="C178" t="s">
        <v>2</v>
      </c>
      <c r="D178" t="s">
        <v>4</v>
      </c>
      <c r="E178">
        <v>29.4</v>
      </c>
      <c r="F178">
        <v>199</v>
      </c>
      <c r="G178" s="3">
        <v>43299</v>
      </c>
      <c r="H178" s="2" t="s">
        <v>37</v>
      </c>
      <c r="I178" t="s">
        <v>32</v>
      </c>
      <c r="J178">
        <v>23.7</v>
      </c>
      <c r="K178">
        <v>31.5</v>
      </c>
      <c r="M178">
        <f t="shared" si="10"/>
        <v>5.6999999999999993</v>
      </c>
      <c r="N178">
        <f t="shared" si="11"/>
        <v>-2.1000000000000014</v>
      </c>
      <c r="P178">
        <v>29.475000000000001</v>
      </c>
      <c r="Q178">
        <f t="shared" si="12"/>
        <v>-7.5000000000002842E-2</v>
      </c>
    </row>
    <row r="179" spans="1:17" x14ac:dyDescent="0.25">
      <c r="A179" t="s">
        <v>26</v>
      </c>
      <c r="B179">
        <v>100</v>
      </c>
      <c r="C179" t="s">
        <v>2</v>
      </c>
      <c r="D179" t="s">
        <v>4</v>
      </c>
      <c r="E179">
        <v>29.3</v>
      </c>
      <c r="F179">
        <v>199</v>
      </c>
      <c r="G179" s="3">
        <v>43299</v>
      </c>
      <c r="H179" s="2" t="s">
        <v>37</v>
      </c>
      <c r="I179" t="s">
        <v>32</v>
      </c>
      <c r="J179">
        <v>23.7</v>
      </c>
      <c r="K179">
        <v>31.5</v>
      </c>
      <c r="M179">
        <f t="shared" si="10"/>
        <v>5.6000000000000014</v>
      </c>
      <c r="N179">
        <f t="shared" si="11"/>
        <v>-2.1999999999999993</v>
      </c>
      <c r="P179">
        <v>29.475000000000001</v>
      </c>
      <c r="Q179">
        <f t="shared" si="12"/>
        <v>-0.17500000000000071</v>
      </c>
    </row>
    <row r="180" spans="1:17" x14ac:dyDescent="0.25">
      <c r="A180" t="s">
        <v>26</v>
      </c>
      <c r="B180">
        <v>100</v>
      </c>
      <c r="C180" t="s">
        <v>2</v>
      </c>
      <c r="D180" t="s">
        <v>4</v>
      </c>
      <c r="E180">
        <v>29.4</v>
      </c>
      <c r="F180">
        <v>199</v>
      </c>
      <c r="G180" s="3">
        <v>43299</v>
      </c>
      <c r="H180" s="2" t="s">
        <v>37</v>
      </c>
      <c r="I180" t="s">
        <v>32</v>
      </c>
      <c r="J180">
        <v>23.7</v>
      </c>
      <c r="K180">
        <v>31.5</v>
      </c>
      <c r="M180">
        <f t="shared" si="10"/>
        <v>5.6999999999999993</v>
      </c>
      <c r="N180">
        <f t="shared" si="11"/>
        <v>-2.1000000000000014</v>
      </c>
      <c r="P180">
        <v>29.475000000000001</v>
      </c>
      <c r="Q180">
        <f t="shared" si="12"/>
        <v>-7.5000000000002842E-2</v>
      </c>
    </row>
    <row r="181" spans="1:17" x14ac:dyDescent="0.25">
      <c r="A181" t="s">
        <v>26</v>
      </c>
      <c r="B181">
        <v>100</v>
      </c>
      <c r="C181" t="s">
        <v>2</v>
      </c>
      <c r="D181" t="s">
        <v>4</v>
      </c>
      <c r="E181">
        <v>29.5</v>
      </c>
      <c r="F181">
        <v>199</v>
      </c>
      <c r="G181" s="3">
        <v>43299</v>
      </c>
      <c r="H181" s="2" t="s">
        <v>37</v>
      </c>
      <c r="I181" t="s">
        <v>32</v>
      </c>
      <c r="J181">
        <v>23.7</v>
      </c>
      <c r="K181">
        <v>31.5</v>
      </c>
      <c r="M181">
        <f t="shared" si="10"/>
        <v>5.8000000000000007</v>
      </c>
      <c r="N181">
        <f t="shared" si="11"/>
        <v>-2</v>
      </c>
      <c r="P181">
        <v>29.475000000000001</v>
      </c>
      <c r="Q181">
        <f t="shared" si="12"/>
        <v>2.4999999999998579E-2</v>
      </c>
    </row>
    <row r="182" spans="1:17" x14ac:dyDescent="0.25">
      <c r="A182" t="s">
        <v>26</v>
      </c>
      <c r="B182">
        <v>100</v>
      </c>
      <c r="C182" t="s">
        <v>2</v>
      </c>
      <c r="D182" t="s">
        <v>4</v>
      </c>
      <c r="E182">
        <v>29.4</v>
      </c>
      <c r="F182">
        <v>199</v>
      </c>
      <c r="G182" s="3">
        <v>43299</v>
      </c>
      <c r="H182" s="2" t="s">
        <v>37</v>
      </c>
      <c r="I182" t="s">
        <v>32</v>
      </c>
      <c r="J182">
        <v>23.7</v>
      </c>
      <c r="K182">
        <v>31.5</v>
      </c>
      <c r="M182">
        <f t="shared" si="10"/>
        <v>5.6999999999999993</v>
      </c>
      <c r="N182">
        <f t="shared" si="11"/>
        <v>-2.1000000000000014</v>
      </c>
      <c r="P182">
        <v>29.475000000000001</v>
      </c>
      <c r="Q182">
        <f t="shared" si="12"/>
        <v>-7.5000000000002842E-2</v>
      </c>
    </row>
    <row r="183" spans="1:17" x14ac:dyDescent="0.25">
      <c r="A183" t="s">
        <v>26</v>
      </c>
      <c r="B183">
        <v>100</v>
      </c>
      <c r="C183" t="s">
        <v>2</v>
      </c>
      <c r="D183" t="s">
        <v>4</v>
      </c>
      <c r="E183">
        <v>29.7</v>
      </c>
      <c r="F183">
        <v>199</v>
      </c>
      <c r="G183" s="3">
        <v>43299</v>
      </c>
      <c r="H183" s="2" t="s">
        <v>37</v>
      </c>
      <c r="I183" t="s">
        <v>32</v>
      </c>
      <c r="J183">
        <v>23.7</v>
      </c>
      <c r="K183">
        <v>31.5</v>
      </c>
      <c r="M183">
        <f t="shared" si="10"/>
        <v>6</v>
      </c>
      <c r="N183">
        <f t="shared" si="11"/>
        <v>-1.8000000000000007</v>
      </c>
      <c r="P183">
        <v>29.475000000000001</v>
      </c>
      <c r="Q183">
        <f t="shared" si="12"/>
        <v>0.22499999999999787</v>
      </c>
    </row>
    <row r="184" spans="1:17" x14ac:dyDescent="0.25">
      <c r="A184" t="s">
        <v>26</v>
      </c>
      <c r="B184">
        <v>100</v>
      </c>
      <c r="C184" t="s">
        <v>2</v>
      </c>
      <c r="D184" t="s">
        <v>4</v>
      </c>
      <c r="E184">
        <v>29.8</v>
      </c>
      <c r="F184">
        <v>199</v>
      </c>
      <c r="G184" s="3">
        <v>43299</v>
      </c>
      <c r="H184" s="2" t="s">
        <v>37</v>
      </c>
      <c r="I184" t="s">
        <v>32</v>
      </c>
      <c r="J184">
        <v>23.7</v>
      </c>
      <c r="K184">
        <v>31.5</v>
      </c>
      <c r="M184">
        <f t="shared" si="10"/>
        <v>6.1000000000000014</v>
      </c>
      <c r="N184">
        <f t="shared" si="11"/>
        <v>-1.6999999999999993</v>
      </c>
      <c r="P184">
        <v>29.475000000000001</v>
      </c>
      <c r="Q184">
        <f t="shared" si="12"/>
        <v>0.32499999999999929</v>
      </c>
    </row>
    <row r="185" spans="1:17" x14ac:dyDescent="0.25">
      <c r="A185" t="s">
        <v>26</v>
      </c>
      <c r="B185">
        <v>0</v>
      </c>
      <c r="C185" t="s">
        <v>9</v>
      </c>
      <c r="D185" t="s">
        <v>3</v>
      </c>
      <c r="E185">
        <v>21.6</v>
      </c>
      <c r="F185">
        <v>199</v>
      </c>
      <c r="G185" s="3">
        <v>43299</v>
      </c>
      <c r="H185" s="2" t="s">
        <v>38</v>
      </c>
      <c r="I185" t="s">
        <v>31</v>
      </c>
      <c r="J185">
        <v>23.7</v>
      </c>
      <c r="K185">
        <v>31.5</v>
      </c>
      <c r="M185">
        <f t="shared" si="10"/>
        <v>-2.0999999999999979</v>
      </c>
      <c r="N185">
        <f t="shared" si="11"/>
        <v>-9.8999999999999986</v>
      </c>
      <c r="P185">
        <v>27</v>
      </c>
      <c r="Q185">
        <f t="shared" si="12"/>
        <v>-5.3999999999999986</v>
      </c>
    </row>
    <row r="186" spans="1:17" x14ac:dyDescent="0.25">
      <c r="A186" t="s">
        <v>26</v>
      </c>
      <c r="B186">
        <v>0</v>
      </c>
      <c r="C186" t="s">
        <v>9</v>
      </c>
      <c r="D186" t="s">
        <v>3</v>
      </c>
      <c r="E186">
        <v>22</v>
      </c>
      <c r="F186">
        <v>199</v>
      </c>
      <c r="G186" s="3">
        <v>43299</v>
      </c>
      <c r="H186" s="2" t="s">
        <v>38</v>
      </c>
      <c r="I186" t="s">
        <v>31</v>
      </c>
      <c r="J186">
        <v>23.7</v>
      </c>
      <c r="K186">
        <v>31.5</v>
      </c>
      <c r="M186">
        <f t="shared" si="10"/>
        <v>-1.6999999999999993</v>
      </c>
      <c r="N186">
        <f t="shared" si="11"/>
        <v>-9.5</v>
      </c>
      <c r="P186">
        <v>27</v>
      </c>
      <c r="Q186">
        <f t="shared" si="12"/>
        <v>-5</v>
      </c>
    </row>
    <row r="187" spans="1:17" x14ac:dyDescent="0.25">
      <c r="A187" t="s">
        <v>26</v>
      </c>
      <c r="B187">
        <v>0</v>
      </c>
      <c r="C187" t="s">
        <v>9</v>
      </c>
      <c r="D187" t="s">
        <v>3</v>
      </c>
      <c r="E187">
        <v>21.5</v>
      </c>
      <c r="F187">
        <v>199</v>
      </c>
      <c r="G187" s="3">
        <v>43299</v>
      </c>
      <c r="H187" s="2" t="s">
        <v>38</v>
      </c>
      <c r="I187" t="s">
        <v>31</v>
      </c>
      <c r="J187">
        <v>23.7</v>
      </c>
      <c r="K187">
        <v>31.5</v>
      </c>
      <c r="M187">
        <f t="shared" si="10"/>
        <v>-2.1999999999999993</v>
      </c>
      <c r="N187">
        <f t="shared" si="11"/>
        <v>-10</v>
      </c>
      <c r="P187">
        <v>27</v>
      </c>
      <c r="Q187">
        <f t="shared" si="12"/>
        <v>-5.5</v>
      </c>
    </row>
    <row r="188" spans="1:17" x14ac:dyDescent="0.25">
      <c r="A188" t="s">
        <v>26</v>
      </c>
      <c r="B188">
        <v>0</v>
      </c>
      <c r="C188" t="s">
        <v>9</v>
      </c>
      <c r="D188" t="s">
        <v>3</v>
      </c>
      <c r="E188">
        <v>21.3</v>
      </c>
      <c r="F188">
        <v>199</v>
      </c>
      <c r="G188" s="3">
        <v>43299</v>
      </c>
      <c r="H188" s="2" t="s">
        <v>38</v>
      </c>
      <c r="I188" t="s">
        <v>31</v>
      </c>
      <c r="J188">
        <v>23.7</v>
      </c>
      <c r="K188">
        <v>31.5</v>
      </c>
      <c r="M188">
        <f t="shared" si="10"/>
        <v>-2.3999999999999986</v>
      </c>
      <c r="N188">
        <f t="shared" si="11"/>
        <v>-10.199999999999999</v>
      </c>
      <c r="P188">
        <v>27</v>
      </c>
      <c r="Q188">
        <f t="shared" si="12"/>
        <v>-5.6999999999999993</v>
      </c>
    </row>
    <row r="189" spans="1:17" x14ac:dyDescent="0.25">
      <c r="A189" t="s">
        <v>26</v>
      </c>
      <c r="B189">
        <v>0</v>
      </c>
      <c r="C189" t="s">
        <v>9</v>
      </c>
      <c r="D189" t="s">
        <v>3</v>
      </c>
      <c r="E189">
        <v>21.4</v>
      </c>
      <c r="F189">
        <v>199</v>
      </c>
      <c r="G189" s="3">
        <v>43299</v>
      </c>
      <c r="H189" s="2" t="s">
        <v>38</v>
      </c>
      <c r="I189" t="s">
        <v>31</v>
      </c>
      <c r="J189">
        <v>23.7</v>
      </c>
      <c r="K189">
        <v>31.5</v>
      </c>
      <c r="M189">
        <f t="shared" si="10"/>
        <v>-2.3000000000000007</v>
      </c>
      <c r="N189">
        <f t="shared" si="11"/>
        <v>-10.100000000000001</v>
      </c>
      <c r="P189">
        <v>27</v>
      </c>
      <c r="Q189">
        <f t="shared" si="12"/>
        <v>-5.6000000000000014</v>
      </c>
    </row>
    <row r="190" spans="1:17" x14ac:dyDescent="0.25">
      <c r="A190" t="s">
        <v>26</v>
      </c>
      <c r="B190">
        <v>0</v>
      </c>
      <c r="C190" t="s">
        <v>9</v>
      </c>
      <c r="D190" t="s">
        <v>3</v>
      </c>
      <c r="E190">
        <v>21.3</v>
      </c>
      <c r="F190">
        <v>199</v>
      </c>
      <c r="G190" s="3">
        <v>43299</v>
      </c>
      <c r="H190" s="2" t="s">
        <v>38</v>
      </c>
      <c r="I190" t="s">
        <v>31</v>
      </c>
      <c r="J190">
        <v>23.7</v>
      </c>
      <c r="K190">
        <v>31.5</v>
      </c>
      <c r="M190">
        <f t="shared" si="10"/>
        <v>-2.3999999999999986</v>
      </c>
      <c r="N190">
        <f t="shared" si="11"/>
        <v>-10.199999999999999</v>
      </c>
      <c r="P190">
        <v>27</v>
      </c>
      <c r="Q190">
        <f t="shared" si="12"/>
        <v>-5.6999999999999993</v>
      </c>
    </row>
    <row r="191" spans="1:17" x14ac:dyDescent="0.25">
      <c r="A191" t="s">
        <v>26</v>
      </c>
      <c r="B191">
        <v>1</v>
      </c>
      <c r="C191" t="s">
        <v>9</v>
      </c>
      <c r="D191" t="s">
        <v>4</v>
      </c>
      <c r="E191">
        <v>25.4</v>
      </c>
      <c r="F191">
        <v>199</v>
      </c>
      <c r="G191" s="3">
        <v>43299</v>
      </c>
      <c r="H191" s="2" t="s">
        <v>38</v>
      </c>
      <c r="I191" t="s">
        <v>31</v>
      </c>
      <c r="J191">
        <v>23.7</v>
      </c>
      <c r="K191">
        <v>31.5</v>
      </c>
      <c r="M191">
        <f t="shared" si="10"/>
        <v>1.6999999999999993</v>
      </c>
      <c r="N191">
        <f t="shared" si="11"/>
        <v>-6.1000000000000014</v>
      </c>
      <c r="P191">
        <v>27</v>
      </c>
      <c r="Q191">
        <f t="shared" si="12"/>
        <v>-1.6000000000000014</v>
      </c>
    </row>
    <row r="192" spans="1:17" x14ac:dyDescent="0.25">
      <c r="A192" t="s">
        <v>26</v>
      </c>
      <c r="B192">
        <v>1</v>
      </c>
      <c r="C192" t="s">
        <v>9</v>
      </c>
      <c r="D192" t="s">
        <v>4</v>
      </c>
      <c r="E192">
        <v>25.5</v>
      </c>
      <c r="F192">
        <v>199</v>
      </c>
      <c r="G192" s="3">
        <v>43299</v>
      </c>
      <c r="H192" s="2" t="s">
        <v>38</v>
      </c>
      <c r="I192" t="s">
        <v>31</v>
      </c>
      <c r="J192">
        <v>23.7</v>
      </c>
      <c r="K192">
        <v>31.5</v>
      </c>
      <c r="M192">
        <f t="shared" si="10"/>
        <v>1.8000000000000007</v>
      </c>
      <c r="N192">
        <f t="shared" si="11"/>
        <v>-6</v>
      </c>
      <c r="P192">
        <v>27</v>
      </c>
      <c r="Q192">
        <f t="shared" si="12"/>
        <v>-1.5</v>
      </c>
    </row>
    <row r="193" spans="1:17" x14ac:dyDescent="0.25">
      <c r="A193" t="s">
        <v>26</v>
      </c>
      <c r="B193">
        <v>1</v>
      </c>
      <c r="C193" t="s">
        <v>9</v>
      </c>
      <c r="D193" t="s">
        <v>4</v>
      </c>
      <c r="E193">
        <v>25.3</v>
      </c>
      <c r="F193">
        <v>199</v>
      </c>
      <c r="G193" s="3">
        <v>43299</v>
      </c>
      <c r="H193" s="2" t="s">
        <v>38</v>
      </c>
      <c r="I193" t="s">
        <v>31</v>
      </c>
      <c r="J193">
        <v>23.7</v>
      </c>
      <c r="K193">
        <v>31.5</v>
      </c>
      <c r="M193">
        <f t="shared" si="10"/>
        <v>1.6000000000000014</v>
      </c>
      <c r="N193">
        <f t="shared" si="11"/>
        <v>-6.1999999999999993</v>
      </c>
      <c r="P193">
        <v>27</v>
      </c>
      <c r="Q193">
        <f t="shared" si="12"/>
        <v>-1.6999999999999993</v>
      </c>
    </row>
    <row r="194" spans="1:17" x14ac:dyDescent="0.25">
      <c r="A194" t="s">
        <v>26</v>
      </c>
      <c r="B194">
        <v>1</v>
      </c>
      <c r="C194" t="s">
        <v>9</v>
      </c>
      <c r="D194" t="s">
        <v>4</v>
      </c>
      <c r="E194">
        <v>24.9</v>
      </c>
      <c r="F194">
        <v>199</v>
      </c>
      <c r="G194" s="3">
        <v>43299</v>
      </c>
      <c r="H194" s="2" t="s">
        <v>38</v>
      </c>
      <c r="I194" t="s">
        <v>31</v>
      </c>
      <c r="J194">
        <v>23.7</v>
      </c>
      <c r="K194">
        <v>31.5</v>
      </c>
      <c r="M194">
        <f t="shared" si="10"/>
        <v>1.1999999999999993</v>
      </c>
      <c r="N194">
        <f t="shared" si="11"/>
        <v>-6.6000000000000014</v>
      </c>
      <c r="P194">
        <v>27</v>
      </c>
      <c r="Q194">
        <f t="shared" si="12"/>
        <v>-2.1000000000000014</v>
      </c>
    </row>
    <row r="195" spans="1:17" x14ac:dyDescent="0.25">
      <c r="A195" t="s">
        <v>26</v>
      </c>
      <c r="B195">
        <v>1</v>
      </c>
      <c r="C195" t="s">
        <v>9</v>
      </c>
      <c r="D195" t="s">
        <v>4</v>
      </c>
      <c r="E195">
        <v>25</v>
      </c>
      <c r="F195">
        <v>199</v>
      </c>
      <c r="G195" s="3">
        <v>43299</v>
      </c>
      <c r="H195" s="2" t="s">
        <v>38</v>
      </c>
      <c r="I195" t="s">
        <v>31</v>
      </c>
      <c r="J195">
        <v>23.7</v>
      </c>
      <c r="K195">
        <v>31.5</v>
      </c>
      <c r="M195">
        <f t="shared" ref="M195:M252" si="13">$E195-J195</f>
        <v>1.3000000000000007</v>
      </c>
      <c r="N195">
        <f t="shared" ref="N195:N252" si="14">$E195-K195</f>
        <v>-6.5</v>
      </c>
      <c r="P195">
        <v>27</v>
      </c>
      <c r="Q195">
        <f t="shared" si="12"/>
        <v>-2</v>
      </c>
    </row>
    <row r="196" spans="1:17" x14ac:dyDescent="0.25">
      <c r="A196" t="s">
        <v>26</v>
      </c>
      <c r="B196">
        <v>1</v>
      </c>
      <c r="C196" t="s">
        <v>9</v>
      </c>
      <c r="D196" t="s">
        <v>4</v>
      </c>
      <c r="E196">
        <v>25.2</v>
      </c>
      <c r="F196">
        <v>199</v>
      </c>
      <c r="G196" s="3">
        <v>43299</v>
      </c>
      <c r="H196" s="2" t="s">
        <v>38</v>
      </c>
      <c r="I196" t="s">
        <v>31</v>
      </c>
      <c r="J196">
        <v>23.7</v>
      </c>
      <c r="K196">
        <v>31.5</v>
      </c>
      <c r="M196">
        <f t="shared" si="13"/>
        <v>1.5</v>
      </c>
      <c r="N196">
        <f t="shared" si="14"/>
        <v>-6.3000000000000007</v>
      </c>
      <c r="P196">
        <v>27</v>
      </c>
      <c r="Q196">
        <f t="shared" si="12"/>
        <v>-1.8000000000000007</v>
      </c>
    </row>
    <row r="197" spans="1:17" x14ac:dyDescent="0.25">
      <c r="A197" t="s">
        <v>26</v>
      </c>
      <c r="B197">
        <v>1</v>
      </c>
      <c r="C197" t="s">
        <v>9</v>
      </c>
      <c r="D197" t="s">
        <v>4</v>
      </c>
      <c r="E197">
        <v>25.8</v>
      </c>
      <c r="F197">
        <v>199</v>
      </c>
      <c r="G197" s="3">
        <v>43299</v>
      </c>
      <c r="H197" s="2" t="s">
        <v>38</v>
      </c>
      <c r="I197" t="s">
        <v>31</v>
      </c>
      <c r="J197">
        <v>23.7</v>
      </c>
      <c r="K197">
        <v>31.5</v>
      </c>
      <c r="M197">
        <f t="shared" si="13"/>
        <v>2.1000000000000014</v>
      </c>
      <c r="N197">
        <f t="shared" si="14"/>
        <v>-5.6999999999999993</v>
      </c>
      <c r="P197">
        <v>27</v>
      </c>
      <c r="Q197">
        <f t="shared" si="12"/>
        <v>-1.1999999999999993</v>
      </c>
    </row>
    <row r="198" spans="1:17" x14ac:dyDescent="0.25">
      <c r="A198" t="s">
        <v>26</v>
      </c>
      <c r="B198">
        <v>1</v>
      </c>
      <c r="C198" t="s">
        <v>9</v>
      </c>
      <c r="D198" t="s">
        <v>3</v>
      </c>
      <c r="E198">
        <v>22.2</v>
      </c>
      <c r="F198">
        <v>199</v>
      </c>
      <c r="G198" s="3">
        <v>43299</v>
      </c>
      <c r="H198" s="2" t="s">
        <v>38</v>
      </c>
      <c r="I198" t="s">
        <v>31</v>
      </c>
      <c r="J198">
        <v>23.7</v>
      </c>
      <c r="K198">
        <v>31.5</v>
      </c>
      <c r="M198">
        <f t="shared" si="13"/>
        <v>-1.5</v>
      </c>
      <c r="N198">
        <f t="shared" si="14"/>
        <v>-9.3000000000000007</v>
      </c>
      <c r="P198">
        <v>27</v>
      </c>
      <c r="Q198">
        <f t="shared" si="12"/>
        <v>-4.8000000000000007</v>
      </c>
    </row>
    <row r="199" spans="1:17" x14ac:dyDescent="0.25">
      <c r="A199" t="s">
        <v>26</v>
      </c>
      <c r="B199">
        <v>1</v>
      </c>
      <c r="C199" t="s">
        <v>9</v>
      </c>
      <c r="D199" t="s">
        <v>3</v>
      </c>
      <c r="E199">
        <v>22.4</v>
      </c>
      <c r="F199">
        <v>199</v>
      </c>
      <c r="G199" s="3">
        <v>43299</v>
      </c>
      <c r="H199" s="2" t="s">
        <v>38</v>
      </c>
      <c r="I199" t="s">
        <v>31</v>
      </c>
      <c r="J199">
        <v>23.7</v>
      </c>
      <c r="K199">
        <v>31.5</v>
      </c>
      <c r="M199">
        <f t="shared" si="13"/>
        <v>-1.3000000000000007</v>
      </c>
      <c r="N199">
        <f t="shared" si="14"/>
        <v>-9.1000000000000014</v>
      </c>
      <c r="P199">
        <v>27</v>
      </c>
      <c r="Q199">
        <f t="shared" si="12"/>
        <v>-4.6000000000000014</v>
      </c>
    </row>
    <row r="200" spans="1:17" x14ac:dyDescent="0.25">
      <c r="A200" t="s">
        <v>26</v>
      </c>
      <c r="B200">
        <v>1</v>
      </c>
      <c r="C200" t="s">
        <v>9</v>
      </c>
      <c r="D200" t="s">
        <v>3</v>
      </c>
      <c r="E200">
        <v>22.2</v>
      </c>
      <c r="F200">
        <v>199</v>
      </c>
      <c r="G200" s="3">
        <v>43299</v>
      </c>
      <c r="H200" s="2" t="s">
        <v>38</v>
      </c>
      <c r="I200" t="s">
        <v>31</v>
      </c>
      <c r="J200">
        <v>23.7</v>
      </c>
      <c r="K200">
        <v>31.5</v>
      </c>
      <c r="M200">
        <f t="shared" si="13"/>
        <v>-1.5</v>
      </c>
      <c r="N200">
        <f t="shared" si="14"/>
        <v>-9.3000000000000007</v>
      </c>
      <c r="P200">
        <v>27</v>
      </c>
      <c r="Q200">
        <f t="shared" si="12"/>
        <v>-4.8000000000000007</v>
      </c>
    </row>
    <row r="201" spans="1:17" x14ac:dyDescent="0.25">
      <c r="A201" t="s">
        <v>26</v>
      </c>
      <c r="B201">
        <v>1</v>
      </c>
      <c r="C201" t="s">
        <v>9</v>
      </c>
      <c r="D201" t="s">
        <v>3</v>
      </c>
      <c r="E201">
        <v>22.2</v>
      </c>
      <c r="F201">
        <v>199</v>
      </c>
      <c r="G201" s="3">
        <v>43299</v>
      </c>
      <c r="H201" s="2" t="s">
        <v>38</v>
      </c>
      <c r="I201" t="s">
        <v>31</v>
      </c>
      <c r="J201">
        <v>23.7</v>
      </c>
      <c r="K201">
        <v>31.5</v>
      </c>
      <c r="M201">
        <f t="shared" si="13"/>
        <v>-1.5</v>
      </c>
      <c r="N201">
        <f t="shared" si="14"/>
        <v>-9.3000000000000007</v>
      </c>
      <c r="P201">
        <v>27</v>
      </c>
      <c r="Q201">
        <f t="shared" si="12"/>
        <v>-4.8000000000000007</v>
      </c>
    </row>
    <row r="202" spans="1:17" x14ac:dyDescent="0.25">
      <c r="A202" t="s">
        <v>26</v>
      </c>
      <c r="B202">
        <v>1</v>
      </c>
      <c r="C202" t="s">
        <v>9</v>
      </c>
      <c r="D202" t="s">
        <v>3</v>
      </c>
      <c r="E202">
        <v>22.3</v>
      </c>
      <c r="F202">
        <v>199</v>
      </c>
      <c r="G202" s="3">
        <v>43299</v>
      </c>
      <c r="H202" s="2" t="s">
        <v>38</v>
      </c>
      <c r="I202" t="s">
        <v>31</v>
      </c>
      <c r="J202">
        <v>23.7</v>
      </c>
      <c r="K202">
        <v>31.5</v>
      </c>
      <c r="M202">
        <f t="shared" si="13"/>
        <v>-1.3999999999999986</v>
      </c>
      <c r="N202">
        <f t="shared" si="14"/>
        <v>-9.1999999999999993</v>
      </c>
      <c r="P202">
        <v>27</v>
      </c>
      <c r="Q202">
        <f t="shared" si="12"/>
        <v>-4.6999999999999993</v>
      </c>
    </row>
    <row r="203" spans="1:17" x14ac:dyDescent="0.25">
      <c r="A203" t="s">
        <v>26</v>
      </c>
      <c r="B203">
        <v>1</v>
      </c>
      <c r="C203" t="s">
        <v>9</v>
      </c>
      <c r="D203" t="s">
        <v>3</v>
      </c>
      <c r="E203">
        <v>22.4</v>
      </c>
      <c r="F203">
        <v>199</v>
      </c>
      <c r="G203" s="3">
        <v>43299</v>
      </c>
      <c r="H203" s="2" t="s">
        <v>38</v>
      </c>
      <c r="I203" t="s">
        <v>31</v>
      </c>
      <c r="J203">
        <v>23.7</v>
      </c>
      <c r="K203">
        <v>31.5</v>
      </c>
      <c r="M203">
        <f t="shared" si="13"/>
        <v>-1.3000000000000007</v>
      </c>
      <c r="N203">
        <f t="shared" si="14"/>
        <v>-9.1000000000000014</v>
      </c>
      <c r="P203">
        <v>27</v>
      </c>
      <c r="Q203">
        <f t="shared" si="12"/>
        <v>-4.6000000000000014</v>
      </c>
    </row>
    <row r="204" spans="1:17" x14ac:dyDescent="0.25">
      <c r="A204" t="s">
        <v>26</v>
      </c>
      <c r="B204">
        <v>1</v>
      </c>
      <c r="C204" t="s">
        <v>9</v>
      </c>
      <c r="D204" t="s">
        <v>3</v>
      </c>
      <c r="E204">
        <v>22.5</v>
      </c>
      <c r="F204">
        <v>199</v>
      </c>
      <c r="G204" s="3">
        <v>43299</v>
      </c>
      <c r="H204" s="2" t="s">
        <v>38</v>
      </c>
      <c r="I204" t="s">
        <v>31</v>
      </c>
      <c r="J204">
        <v>23.7</v>
      </c>
      <c r="K204">
        <v>31.5</v>
      </c>
      <c r="M204">
        <f t="shared" si="13"/>
        <v>-1.1999999999999993</v>
      </c>
      <c r="N204">
        <f t="shared" si="14"/>
        <v>-9</v>
      </c>
      <c r="P204">
        <v>27</v>
      </c>
      <c r="Q204">
        <f t="shared" si="12"/>
        <v>-4.5</v>
      </c>
    </row>
    <row r="205" spans="1:17" x14ac:dyDescent="0.25">
      <c r="A205" t="s">
        <v>26</v>
      </c>
      <c r="B205">
        <v>2</v>
      </c>
      <c r="C205" t="s">
        <v>9</v>
      </c>
      <c r="D205" t="s">
        <v>3</v>
      </c>
      <c r="E205">
        <v>23.9</v>
      </c>
      <c r="F205">
        <v>199</v>
      </c>
      <c r="G205" s="3">
        <v>43299</v>
      </c>
      <c r="H205" s="2" t="s">
        <v>38</v>
      </c>
      <c r="I205" t="s">
        <v>31</v>
      </c>
      <c r="J205">
        <v>23.7</v>
      </c>
      <c r="K205">
        <v>31.5</v>
      </c>
      <c r="M205">
        <f t="shared" si="13"/>
        <v>0.19999999999999929</v>
      </c>
      <c r="N205">
        <f t="shared" si="14"/>
        <v>-7.6000000000000014</v>
      </c>
      <c r="P205">
        <v>27</v>
      </c>
      <c r="Q205">
        <f t="shared" si="12"/>
        <v>-3.1000000000000014</v>
      </c>
    </row>
    <row r="206" spans="1:17" x14ac:dyDescent="0.25">
      <c r="A206" t="s">
        <v>26</v>
      </c>
      <c r="B206">
        <v>2</v>
      </c>
      <c r="C206" t="s">
        <v>9</v>
      </c>
      <c r="D206" t="s">
        <v>3</v>
      </c>
      <c r="E206">
        <v>23.8</v>
      </c>
      <c r="F206">
        <v>199</v>
      </c>
      <c r="G206" s="3">
        <v>43299</v>
      </c>
      <c r="H206" s="2" t="s">
        <v>38</v>
      </c>
      <c r="I206" t="s">
        <v>31</v>
      </c>
      <c r="J206">
        <v>23.7</v>
      </c>
      <c r="K206">
        <v>31.5</v>
      </c>
      <c r="M206">
        <f t="shared" si="13"/>
        <v>0.10000000000000142</v>
      </c>
      <c r="N206">
        <f t="shared" si="14"/>
        <v>-7.6999999999999993</v>
      </c>
      <c r="P206">
        <v>27</v>
      </c>
      <c r="Q206">
        <f t="shared" si="12"/>
        <v>-3.1999999999999993</v>
      </c>
    </row>
    <row r="207" spans="1:17" x14ac:dyDescent="0.25">
      <c r="A207" t="s">
        <v>26</v>
      </c>
      <c r="B207">
        <v>2</v>
      </c>
      <c r="C207" t="s">
        <v>9</v>
      </c>
      <c r="D207" t="s">
        <v>3</v>
      </c>
      <c r="E207">
        <v>24</v>
      </c>
      <c r="F207">
        <v>199</v>
      </c>
      <c r="G207" s="3">
        <v>43299</v>
      </c>
      <c r="H207" s="2" t="s">
        <v>38</v>
      </c>
      <c r="I207" t="s">
        <v>31</v>
      </c>
      <c r="J207">
        <v>23.7</v>
      </c>
      <c r="K207">
        <v>31.5</v>
      </c>
      <c r="M207">
        <f t="shared" si="13"/>
        <v>0.30000000000000071</v>
      </c>
      <c r="N207">
        <f t="shared" si="14"/>
        <v>-7.5</v>
      </c>
      <c r="P207">
        <v>27</v>
      </c>
      <c r="Q207">
        <f t="shared" si="12"/>
        <v>-3</v>
      </c>
    </row>
    <row r="208" spans="1:17" x14ac:dyDescent="0.25">
      <c r="A208" t="s">
        <v>26</v>
      </c>
      <c r="B208">
        <v>2</v>
      </c>
      <c r="C208" t="s">
        <v>9</v>
      </c>
      <c r="D208" t="s">
        <v>3</v>
      </c>
      <c r="E208">
        <v>23.9</v>
      </c>
      <c r="F208">
        <v>199</v>
      </c>
      <c r="G208" s="3">
        <v>43299</v>
      </c>
      <c r="H208" s="2" t="s">
        <v>38</v>
      </c>
      <c r="I208" t="s">
        <v>31</v>
      </c>
      <c r="J208">
        <v>23.7</v>
      </c>
      <c r="K208">
        <v>31.5</v>
      </c>
      <c r="M208">
        <f t="shared" si="13"/>
        <v>0.19999999999999929</v>
      </c>
      <c r="N208">
        <f t="shared" si="14"/>
        <v>-7.6000000000000014</v>
      </c>
      <c r="P208">
        <v>27</v>
      </c>
      <c r="Q208">
        <f t="shared" si="12"/>
        <v>-3.1000000000000014</v>
      </c>
    </row>
    <row r="209" spans="1:17" x14ac:dyDescent="0.25">
      <c r="A209" t="s">
        <v>26</v>
      </c>
      <c r="B209">
        <v>2</v>
      </c>
      <c r="C209" t="s">
        <v>9</v>
      </c>
      <c r="D209" t="s">
        <v>3</v>
      </c>
      <c r="E209">
        <v>24.5</v>
      </c>
      <c r="F209">
        <v>199</v>
      </c>
      <c r="G209" s="3">
        <v>43299</v>
      </c>
      <c r="H209" s="2" t="s">
        <v>38</v>
      </c>
      <c r="I209" t="s">
        <v>31</v>
      </c>
      <c r="J209">
        <v>23.7</v>
      </c>
      <c r="K209">
        <v>31.5</v>
      </c>
      <c r="M209">
        <f t="shared" si="13"/>
        <v>0.80000000000000071</v>
      </c>
      <c r="N209">
        <f t="shared" si="14"/>
        <v>-7</v>
      </c>
      <c r="P209">
        <v>27</v>
      </c>
      <c r="Q209">
        <f t="shared" si="12"/>
        <v>-2.5</v>
      </c>
    </row>
    <row r="210" spans="1:17" x14ac:dyDescent="0.25">
      <c r="A210" t="s">
        <v>26</v>
      </c>
      <c r="B210">
        <v>2</v>
      </c>
      <c r="C210" t="s">
        <v>9</v>
      </c>
      <c r="D210" t="s">
        <v>3</v>
      </c>
      <c r="E210">
        <v>24.1</v>
      </c>
      <c r="F210">
        <v>199</v>
      </c>
      <c r="G210" s="3">
        <v>43299</v>
      </c>
      <c r="H210" s="2" t="s">
        <v>38</v>
      </c>
      <c r="I210" t="s">
        <v>31</v>
      </c>
      <c r="J210">
        <v>23.7</v>
      </c>
      <c r="K210">
        <v>31.5</v>
      </c>
      <c r="M210">
        <f t="shared" si="13"/>
        <v>0.40000000000000213</v>
      </c>
      <c r="N210">
        <f t="shared" si="14"/>
        <v>-7.3999999999999986</v>
      </c>
      <c r="P210">
        <v>27</v>
      </c>
      <c r="Q210">
        <f t="shared" si="12"/>
        <v>-2.8999999999999986</v>
      </c>
    </row>
    <row r="211" spans="1:17" x14ac:dyDescent="0.25">
      <c r="A211" t="s">
        <v>26</v>
      </c>
      <c r="B211">
        <v>5</v>
      </c>
      <c r="C211" t="s">
        <v>9</v>
      </c>
      <c r="D211" t="s">
        <v>3</v>
      </c>
      <c r="E211">
        <v>23.7</v>
      </c>
      <c r="F211">
        <v>199</v>
      </c>
      <c r="G211" s="3">
        <v>43299</v>
      </c>
      <c r="H211" s="2" t="s">
        <v>38</v>
      </c>
      <c r="I211" t="s">
        <v>31</v>
      </c>
      <c r="J211">
        <v>23.7</v>
      </c>
      <c r="K211">
        <v>31.5</v>
      </c>
      <c r="M211">
        <f t="shared" si="13"/>
        <v>0</v>
      </c>
      <c r="N211">
        <f t="shared" si="14"/>
        <v>-7.8000000000000007</v>
      </c>
      <c r="P211">
        <v>27</v>
      </c>
      <c r="Q211">
        <f t="shared" si="12"/>
        <v>-3.3000000000000007</v>
      </c>
    </row>
    <row r="212" spans="1:17" x14ac:dyDescent="0.25">
      <c r="A212" t="s">
        <v>26</v>
      </c>
      <c r="B212">
        <v>5</v>
      </c>
      <c r="C212" t="s">
        <v>9</v>
      </c>
      <c r="D212" t="s">
        <v>3</v>
      </c>
      <c r="E212">
        <v>23.6</v>
      </c>
      <c r="F212">
        <v>199</v>
      </c>
      <c r="G212" s="3">
        <v>43299</v>
      </c>
      <c r="H212" s="2" t="s">
        <v>38</v>
      </c>
      <c r="I212" t="s">
        <v>31</v>
      </c>
      <c r="J212">
        <v>23.7</v>
      </c>
      <c r="K212">
        <v>31.5</v>
      </c>
      <c r="M212">
        <f t="shared" si="13"/>
        <v>-9.9999999999997868E-2</v>
      </c>
      <c r="N212">
        <f t="shared" si="14"/>
        <v>-7.8999999999999986</v>
      </c>
      <c r="P212">
        <v>27</v>
      </c>
      <c r="Q212">
        <f t="shared" si="12"/>
        <v>-3.3999999999999986</v>
      </c>
    </row>
    <row r="213" spans="1:17" x14ac:dyDescent="0.25">
      <c r="A213" t="s">
        <v>26</v>
      </c>
      <c r="B213">
        <v>5</v>
      </c>
      <c r="C213" t="s">
        <v>9</v>
      </c>
      <c r="D213" t="s">
        <v>3</v>
      </c>
      <c r="E213">
        <v>23.6</v>
      </c>
      <c r="F213">
        <v>199</v>
      </c>
      <c r="G213" s="3">
        <v>43299</v>
      </c>
      <c r="H213" s="2" t="s">
        <v>38</v>
      </c>
      <c r="I213" t="s">
        <v>31</v>
      </c>
      <c r="J213">
        <v>23.7</v>
      </c>
      <c r="K213">
        <v>31.5</v>
      </c>
      <c r="M213">
        <f t="shared" si="13"/>
        <v>-9.9999999999997868E-2</v>
      </c>
      <c r="N213">
        <f t="shared" si="14"/>
        <v>-7.8999999999999986</v>
      </c>
      <c r="P213">
        <v>27</v>
      </c>
      <c r="Q213">
        <f t="shared" si="12"/>
        <v>-3.3999999999999986</v>
      </c>
    </row>
    <row r="214" spans="1:17" x14ac:dyDescent="0.25">
      <c r="A214" t="s">
        <v>26</v>
      </c>
      <c r="B214">
        <v>5</v>
      </c>
      <c r="C214" t="s">
        <v>9</v>
      </c>
      <c r="D214" t="s">
        <v>3</v>
      </c>
      <c r="E214">
        <v>23.6</v>
      </c>
      <c r="F214">
        <v>199</v>
      </c>
      <c r="G214" s="3">
        <v>43299</v>
      </c>
      <c r="H214" s="2" t="s">
        <v>38</v>
      </c>
      <c r="I214" t="s">
        <v>31</v>
      </c>
      <c r="J214">
        <v>23.7</v>
      </c>
      <c r="K214">
        <v>31.5</v>
      </c>
      <c r="M214">
        <f t="shared" si="13"/>
        <v>-9.9999999999997868E-2</v>
      </c>
      <c r="N214">
        <f t="shared" si="14"/>
        <v>-7.8999999999999986</v>
      </c>
      <c r="P214">
        <v>27</v>
      </c>
      <c r="Q214">
        <f t="shared" si="12"/>
        <v>-3.3999999999999986</v>
      </c>
    </row>
    <row r="215" spans="1:17" x14ac:dyDescent="0.25">
      <c r="A215" t="s">
        <v>26</v>
      </c>
      <c r="B215">
        <v>5</v>
      </c>
      <c r="C215" t="s">
        <v>9</v>
      </c>
      <c r="D215" t="s">
        <v>3</v>
      </c>
      <c r="E215">
        <v>23.6</v>
      </c>
      <c r="F215">
        <v>199</v>
      </c>
      <c r="G215" s="3">
        <v>43299</v>
      </c>
      <c r="H215" s="2" t="s">
        <v>38</v>
      </c>
      <c r="I215" t="s">
        <v>31</v>
      </c>
      <c r="J215">
        <v>23.7</v>
      </c>
      <c r="K215">
        <v>31.5</v>
      </c>
      <c r="M215">
        <f t="shared" si="13"/>
        <v>-9.9999999999997868E-2</v>
      </c>
      <c r="N215">
        <f t="shared" si="14"/>
        <v>-7.8999999999999986</v>
      </c>
      <c r="P215">
        <v>27</v>
      </c>
      <c r="Q215">
        <f t="shared" si="12"/>
        <v>-3.3999999999999986</v>
      </c>
    </row>
    <row r="216" spans="1:17" x14ac:dyDescent="0.25">
      <c r="A216" t="s">
        <v>26</v>
      </c>
      <c r="B216">
        <v>5</v>
      </c>
      <c r="C216" t="s">
        <v>9</v>
      </c>
      <c r="D216" t="s">
        <v>3</v>
      </c>
      <c r="E216">
        <v>23.7</v>
      </c>
      <c r="F216">
        <v>199</v>
      </c>
      <c r="G216" s="3">
        <v>43299</v>
      </c>
      <c r="H216" s="2" t="s">
        <v>38</v>
      </c>
      <c r="I216" t="s">
        <v>31</v>
      </c>
      <c r="J216">
        <v>23.7</v>
      </c>
      <c r="K216">
        <v>31.5</v>
      </c>
      <c r="M216">
        <f t="shared" si="13"/>
        <v>0</v>
      </c>
      <c r="N216">
        <f t="shared" si="14"/>
        <v>-7.8000000000000007</v>
      </c>
      <c r="P216">
        <v>27</v>
      </c>
      <c r="Q216">
        <f t="shared" si="12"/>
        <v>-3.3000000000000007</v>
      </c>
    </row>
    <row r="217" spans="1:17" x14ac:dyDescent="0.25">
      <c r="A217" t="s">
        <v>26</v>
      </c>
      <c r="B217">
        <v>10</v>
      </c>
      <c r="C217" t="s">
        <v>9</v>
      </c>
      <c r="D217" t="s">
        <v>3</v>
      </c>
      <c r="E217">
        <v>24.2</v>
      </c>
      <c r="F217">
        <v>199</v>
      </c>
      <c r="G217" s="3">
        <v>43299</v>
      </c>
      <c r="H217" s="2" t="s">
        <v>38</v>
      </c>
      <c r="I217" t="s">
        <v>31</v>
      </c>
      <c r="J217">
        <v>23.7</v>
      </c>
      <c r="K217">
        <v>31.5</v>
      </c>
      <c r="M217">
        <f t="shared" si="13"/>
        <v>0.5</v>
      </c>
      <c r="N217">
        <f t="shared" si="14"/>
        <v>-7.3000000000000007</v>
      </c>
      <c r="P217">
        <v>27</v>
      </c>
      <c r="Q217">
        <f t="shared" si="12"/>
        <v>-2.8000000000000007</v>
      </c>
    </row>
    <row r="218" spans="1:17" x14ac:dyDescent="0.25">
      <c r="A218" t="s">
        <v>26</v>
      </c>
      <c r="B218">
        <v>10</v>
      </c>
      <c r="C218" t="s">
        <v>9</v>
      </c>
      <c r="D218" t="s">
        <v>3</v>
      </c>
      <c r="E218">
        <v>24.1</v>
      </c>
      <c r="F218">
        <v>199</v>
      </c>
      <c r="G218" s="3">
        <v>43299</v>
      </c>
      <c r="H218" s="2" t="s">
        <v>38</v>
      </c>
      <c r="I218" t="s">
        <v>31</v>
      </c>
      <c r="J218">
        <v>23.7</v>
      </c>
      <c r="K218">
        <v>31.5</v>
      </c>
      <c r="M218">
        <f t="shared" si="13"/>
        <v>0.40000000000000213</v>
      </c>
      <c r="N218">
        <f t="shared" si="14"/>
        <v>-7.3999999999999986</v>
      </c>
      <c r="P218">
        <v>27</v>
      </c>
      <c r="Q218">
        <f t="shared" ref="Q218:Q251" si="15">E218-P218</f>
        <v>-2.8999999999999986</v>
      </c>
    </row>
    <row r="219" spans="1:17" x14ac:dyDescent="0.25">
      <c r="A219" t="s">
        <v>26</v>
      </c>
      <c r="B219">
        <v>10</v>
      </c>
      <c r="C219" t="s">
        <v>9</v>
      </c>
      <c r="D219" t="s">
        <v>3</v>
      </c>
      <c r="E219">
        <v>24.1</v>
      </c>
      <c r="F219">
        <v>199</v>
      </c>
      <c r="G219" s="3">
        <v>43299</v>
      </c>
      <c r="H219" s="2" t="s">
        <v>38</v>
      </c>
      <c r="I219" t="s">
        <v>31</v>
      </c>
      <c r="J219">
        <v>23.7</v>
      </c>
      <c r="K219">
        <v>31.5</v>
      </c>
      <c r="M219">
        <f t="shared" si="13"/>
        <v>0.40000000000000213</v>
      </c>
      <c r="N219">
        <f t="shared" si="14"/>
        <v>-7.3999999999999986</v>
      </c>
      <c r="P219">
        <v>27</v>
      </c>
      <c r="Q219">
        <f t="shared" si="15"/>
        <v>-2.8999999999999986</v>
      </c>
    </row>
    <row r="220" spans="1:17" x14ac:dyDescent="0.25">
      <c r="A220" t="s">
        <v>26</v>
      </c>
      <c r="B220">
        <v>10</v>
      </c>
      <c r="C220" t="s">
        <v>9</v>
      </c>
      <c r="D220" t="s">
        <v>3</v>
      </c>
      <c r="E220">
        <v>24.2</v>
      </c>
      <c r="F220">
        <v>199</v>
      </c>
      <c r="G220" s="3">
        <v>43299</v>
      </c>
      <c r="H220" s="2" t="s">
        <v>38</v>
      </c>
      <c r="I220" t="s">
        <v>31</v>
      </c>
      <c r="J220">
        <v>23.7</v>
      </c>
      <c r="K220">
        <v>31.5</v>
      </c>
      <c r="M220">
        <f t="shared" si="13"/>
        <v>0.5</v>
      </c>
      <c r="N220">
        <f t="shared" si="14"/>
        <v>-7.3000000000000007</v>
      </c>
      <c r="P220">
        <v>27</v>
      </c>
      <c r="Q220">
        <f t="shared" si="15"/>
        <v>-2.8000000000000007</v>
      </c>
    </row>
    <row r="221" spans="1:17" x14ac:dyDescent="0.25">
      <c r="A221" t="s">
        <v>26</v>
      </c>
      <c r="B221">
        <v>10</v>
      </c>
      <c r="C221" t="s">
        <v>9</v>
      </c>
      <c r="D221" t="s">
        <v>3</v>
      </c>
      <c r="E221">
        <v>24</v>
      </c>
      <c r="F221">
        <v>199</v>
      </c>
      <c r="G221" s="3">
        <v>43299</v>
      </c>
      <c r="H221" s="2" t="s">
        <v>38</v>
      </c>
      <c r="I221" t="s">
        <v>31</v>
      </c>
      <c r="J221">
        <v>23.7</v>
      </c>
      <c r="K221">
        <v>31.5</v>
      </c>
      <c r="M221">
        <f t="shared" si="13"/>
        <v>0.30000000000000071</v>
      </c>
      <c r="N221">
        <f t="shared" si="14"/>
        <v>-7.5</v>
      </c>
      <c r="P221">
        <v>27</v>
      </c>
      <c r="Q221">
        <f t="shared" si="15"/>
        <v>-3</v>
      </c>
    </row>
    <row r="222" spans="1:17" x14ac:dyDescent="0.25">
      <c r="A222" t="s">
        <v>26</v>
      </c>
      <c r="B222">
        <v>10</v>
      </c>
      <c r="C222" t="s">
        <v>9</v>
      </c>
      <c r="D222" t="s">
        <v>3</v>
      </c>
      <c r="E222">
        <v>24.1</v>
      </c>
      <c r="F222">
        <v>199</v>
      </c>
      <c r="G222" s="3">
        <v>43299</v>
      </c>
      <c r="H222" s="2" t="s">
        <v>38</v>
      </c>
      <c r="I222" t="s">
        <v>31</v>
      </c>
      <c r="J222">
        <v>23.7</v>
      </c>
      <c r="K222">
        <v>31.5</v>
      </c>
      <c r="M222">
        <f t="shared" si="13"/>
        <v>0.40000000000000213</v>
      </c>
      <c r="N222">
        <f t="shared" si="14"/>
        <v>-7.3999999999999986</v>
      </c>
      <c r="P222">
        <v>27</v>
      </c>
      <c r="Q222">
        <f t="shared" si="15"/>
        <v>-2.8999999999999986</v>
      </c>
    </row>
    <row r="223" spans="1:17" x14ac:dyDescent="0.25">
      <c r="A223" t="s">
        <v>26</v>
      </c>
      <c r="B223">
        <v>10</v>
      </c>
      <c r="C223" t="s">
        <v>9</v>
      </c>
      <c r="D223" t="s">
        <v>3</v>
      </c>
      <c r="E223">
        <v>23.9</v>
      </c>
      <c r="F223">
        <v>199</v>
      </c>
      <c r="G223" s="3">
        <v>43299</v>
      </c>
      <c r="H223" s="2" t="s">
        <v>38</v>
      </c>
      <c r="I223" t="s">
        <v>31</v>
      </c>
      <c r="J223">
        <v>23.7</v>
      </c>
      <c r="K223">
        <v>31.5</v>
      </c>
      <c r="M223">
        <f t="shared" si="13"/>
        <v>0.19999999999999929</v>
      </c>
      <c r="N223">
        <f t="shared" si="14"/>
        <v>-7.6000000000000014</v>
      </c>
      <c r="P223">
        <v>27</v>
      </c>
      <c r="Q223">
        <f t="shared" si="15"/>
        <v>-3.1000000000000014</v>
      </c>
    </row>
    <row r="224" spans="1:17" x14ac:dyDescent="0.25">
      <c r="A224" t="s">
        <v>26</v>
      </c>
      <c r="B224">
        <v>20</v>
      </c>
      <c r="C224" t="s">
        <v>9</v>
      </c>
      <c r="D224" t="s">
        <v>3</v>
      </c>
      <c r="E224">
        <v>24.1</v>
      </c>
      <c r="F224">
        <v>199</v>
      </c>
      <c r="G224" s="3">
        <v>43299</v>
      </c>
      <c r="H224" s="2" t="s">
        <v>38</v>
      </c>
      <c r="I224" t="s">
        <v>31</v>
      </c>
      <c r="J224">
        <v>23.7</v>
      </c>
      <c r="K224">
        <v>31.5</v>
      </c>
      <c r="M224">
        <f t="shared" si="13"/>
        <v>0.40000000000000213</v>
      </c>
      <c r="N224">
        <f t="shared" si="14"/>
        <v>-7.3999999999999986</v>
      </c>
      <c r="P224">
        <v>27</v>
      </c>
      <c r="Q224">
        <f t="shared" si="15"/>
        <v>-2.8999999999999986</v>
      </c>
    </row>
    <row r="225" spans="1:17" x14ac:dyDescent="0.25">
      <c r="A225" t="s">
        <v>26</v>
      </c>
      <c r="B225">
        <v>20</v>
      </c>
      <c r="C225" t="s">
        <v>9</v>
      </c>
      <c r="D225" t="s">
        <v>3</v>
      </c>
      <c r="E225">
        <v>24.2</v>
      </c>
      <c r="F225">
        <v>199</v>
      </c>
      <c r="G225" s="3">
        <v>43299</v>
      </c>
      <c r="H225" s="2" t="s">
        <v>38</v>
      </c>
      <c r="I225" t="s">
        <v>31</v>
      </c>
      <c r="J225">
        <v>23.7</v>
      </c>
      <c r="K225">
        <v>31.5</v>
      </c>
      <c r="M225">
        <f t="shared" si="13"/>
        <v>0.5</v>
      </c>
      <c r="N225">
        <f t="shared" si="14"/>
        <v>-7.3000000000000007</v>
      </c>
      <c r="P225">
        <v>27</v>
      </c>
      <c r="Q225">
        <f t="shared" si="15"/>
        <v>-2.8000000000000007</v>
      </c>
    </row>
    <row r="226" spans="1:17" x14ac:dyDescent="0.25">
      <c r="A226" t="s">
        <v>26</v>
      </c>
      <c r="B226">
        <v>20</v>
      </c>
      <c r="C226" t="s">
        <v>9</v>
      </c>
      <c r="D226" t="s">
        <v>3</v>
      </c>
      <c r="E226">
        <v>24.1</v>
      </c>
      <c r="F226">
        <v>199</v>
      </c>
      <c r="G226" s="3">
        <v>43299</v>
      </c>
      <c r="H226" s="2" t="s">
        <v>38</v>
      </c>
      <c r="I226" t="s">
        <v>31</v>
      </c>
      <c r="J226">
        <v>23.7</v>
      </c>
      <c r="K226">
        <v>31.5</v>
      </c>
      <c r="M226">
        <f t="shared" si="13"/>
        <v>0.40000000000000213</v>
      </c>
      <c r="N226">
        <f t="shared" si="14"/>
        <v>-7.3999999999999986</v>
      </c>
      <c r="P226">
        <v>27</v>
      </c>
      <c r="Q226">
        <f t="shared" si="15"/>
        <v>-2.8999999999999986</v>
      </c>
    </row>
    <row r="227" spans="1:17" x14ac:dyDescent="0.25">
      <c r="A227" t="s">
        <v>26</v>
      </c>
      <c r="B227">
        <v>20</v>
      </c>
      <c r="C227" t="s">
        <v>9</v>
      </c>
      <c r="D227" t="s">
        <v>3</v>
      </c>
      <c r="E227">
        <v>24</v>
      </c>
      <c r="F227">
        <v>199</v>
      </c>
      <c r="G227" s="3">
        <v>43299</v>
      </c>
      <c r="H227" s="2" t="s">
        <v>38</v>
      </c>
      <c r="I227" t="s">
        <v>31</v>
      </c>
      <c r="J227">
        <v>23.7</v>
      </c>
      <c r="K227">
        <v>31.5</v>
      </c>
      <c r="M227">
        <f t="shared" si="13"/>
        <v>0.30000000000000071</v>
      </c>
      <c r="N227">
        <f t="shared" si="14"/>
        <v>-7.5</v>
      </c>
      <c r="P227">
        <v>27</v>
      </c>
      <c r="Q227">
        <f t="shared" si="15"/>
        <v>-3</v>
      </c>
    </row>
    <row r="228" spans="1:17" x14ac:dyDescent="0.25">
      <c r="A228" t="s">
        <v>26</v>
      </c>
      <c r="B228">
        <v>20</v>
      </c>
      <c r="C228" t="s">
        <v>9</v>
      </c>
      <c r="D228" t="s">
        <v>3</v>
      </c>
      <c r="E228">
        <v>24.1</v>
      </c>
      <c r="F228">
        <v>199</v>
      </c>
      <c r="G228" s="3">
        <v>43299</v>
      </c>
      <c r="H228" s="2" t="s">
        <v>38</v>
      </c>
      <c r="I228" t="s">
        <v>31</v>
      </c>
      <c r="J228">
        <v>23.7</v>
      </c>
      <c r="K228">
        <v>31.5</v>
      </c>
      <c r="M228">
        <f t="shared" si="13"/>
        <v>0.40000000000000213</v>
      </c>
      <c r="N228">
        <f t="shared" si="14"/>
        <v>-7.3999999999999986</v>
      </c>
      <c r="P228">
        <v>27</v>
      </c>
      <c r="Q228">
        <f t="shared" si="15"/>
        <v>-2.8999999999999986</v>
      </c>
    </row>
    <row r="229" spans="1:17" x14ac:dyDescent="0.25">
      <c r="A229" t="s">
        <v>26</v>
      </c>
      <c r="B229">
        <v>20</v>
      </c>
      <c r="C229" t="s">
        <v>9</v>
      </c>
      <c r="D229" t="s">
        <v>3</v>
      </c>
      <c r="E229">
        <v>24.2</v>
      </c>
      <c r="F229">
        <v>199</v>
      </c>
      <c r="G229" s="3">
        <v>43299</v>
      </c>
      <c r="H229" s="2" t="s">
        <v>38</v>
      </c>
      <c r="I229" t="s">
        <v>31</v>
      </c>
      <c r="J229">
        <v>23.7</v>
      </c>
      <c r="K229">
        <v>31.5</v>
      </c>
      <c r="M229">
        <f t="shared" si="13"/>
        <v>0.5</v>
      </c>
      <c r="N229">
        <f t="shared" si="14"/>
        <v>-7.3000000000000007</v>
      </c>
      <c r="P229">
        <v>27</v>
      </c>
      <c r="Q229">
        <f t="shared" si="15"/>
        <v>-2.8000000000000007</v>
      </c>
    </row>
    <row r="230" spans="1:17" x14ac:dyDescent="0.25">
      <c r="A230" t="s">
        <v>26</v>
      </c>
      <c r="B230">
        <v>20</v>
      </c>
      <c r="C230" t="s">
        <v>9</v>
      </c>
      <c r="D230" t="s">
        <v>3</v>
      </c>
      <c r="E230">
        <v>24.3</v>
      </c>
      <c r="F230">
        <v>199</v>
      </c>
      <c r="G230" s="3">
        <v>43299</v>
      </c>
      <c r="H230" s="2" t="s">
        <v>38</v>
      </c>
      <c r="I230" t="s">
        <v>31</v>
      </c>
      <c r="J230">
        <v>23.7</v>
      </c>
      <c r="K230">
        <v>31.5</v>
      </c>
      <c r="M230">
        <f t="shared" si="13"/>
        <v>0.60000000000000142</v>
      </c>
      <c r="N230">
        <f t="shared" si="14"/>
        <v>-7.1999999999999993</v>
      </c>
      <c r="P230">
        <v>27</v>
      </c>
      <c r="Q230">
        <f t="shared" si="15"/>
        <v>-2.6999999999999993</v>
      </c>
    </row>
    <row r="231" spans="1:17" x14ac:dyDescent="0.25">
      <c r="A231" t="s">
        <v>26</v>
      </c>
      <c r="B231">
        <v>20</v>
      </c>
      <c r="C231" t="s">
        <v>9</v>
      </c>
      <c r="D231" t="s">
        <v>3</v>
      </c>
      <c r="E231">
        <v>24.5</v>
      </c>
      <c r="F231">
        <v>199</v>
      </c>
      <c r="G231" s="3">
        <v>43299</v>
      </c>
      <c r="H231" s="2" t="s">
        <v>38</v>
      </c>
      <c r="I231" t="s">
        <v>31</v>
      </c>
      <c r="J231">
        <v>23.7</v>
      </c>
      <c r="K231">
        <v>31.5</v>
      </c>
      <c r="M231">
        <f t="shared" si="13"/>
        <v>0.80000000000000071</v>
      </c>
      <c r="N231">
        <f t="shared" si="14"/>
        <v>-7</v>
      </c>
      <c r="P231">
        <v>27</v>
      </c>
      <c r="Q231">
        <f t="shared" si="15"/>
        <v>-2.5</v>
      </c>
    </row>
    <row r="232" spans="1:17" x14ac:dyDescent="0.25">
      <c r="A232" t="s">
        <v>26</v>
      </c>
      <c r="B232">
        <v>50</v>
      </c>
      <c r="C232" t="s">
        <v>9</v>
      </c>
      <c r="D232" t="s">
        <v>4</v>
      </c>
      <c r="E232">
        <v>26.8</v>
      </c>
      <c r="F232">
        <v>199</v>
      </c>
      <c r="G232" s="3">
        <v>43299</v>
      </c>
      <c r="H232" s="2" t="s">
        <v>38</v>
      </c>
      <c r="I232" t="s">
        <v>31</v>
      </c>
      <c r="J232">
        <v>23.7</v>
      </c>
      <c r="K232">
        <v>31.5</v>
      </c>
      <c r="M232">
        <f t="shared" si="13"/>
        <v>3.1000000000000014</v>
      </c>
      <c r="N232">
        <f t="shared" si="14"/>
        <v>-4.6999999999999993</v>
      </c>
      <c r="P232">
        <v>27</v>
      </c>
      <c r="Q232">
        <f t="shared" si="15"/>
        <v>-0.19999999999999929</v>
      </c>
    </row>
    <row r="233" spans="1:17" x14ac:dyDescent="0.25">
      <c r="A233" t="s">
        <v>26</v>
      </c>
      <c r="B233">
        <v>50</v>
      </c>
      <c r="C233" t="s">
        <v>9</v>
      </c>
      <c r="D233" t="s">
        <v>4</v>
      </c>
      <c r="E233">
        <v>26.9</v>
      </c>
      <c r="F233">
        <v>199</v>
      </c>
      <c r="G233" s="3">
        <v>43299</v>
      </c>
      <c r="H233" s="2" t="s">
        <v>38</v>
      </c>
      <c r="I233" t="s">
        <v>31</v>
      </c>
      <c r="J233">
        <v>23.7</v>
      </c>
      <c r="K233">
        <v>31.5</v>
      </c>
      <c r="M233">
        <f t="shared" si="13"/>
        <v>3.1999999999999993</v>
      </c>
      <c r="N233">
        <f t="shared" si="14"/>
        <v>-4.6000000000000014</v>
      </c>
      <c r="P233">
        <v>27</v>
      </c>
      <c r="Q233">
        <f t="shared" si="15"/>
        <v>-0.10000000000000142</v>
      </c>
    </row>
    <row r="234" spans="1:17" x14ac:dyDescent="0.25">
      <c r="A234" t="s">
        <v>26</v>
      </c>
      <c r="B234">
        <v>50</v>
      </c>
      <c r="C234" t="s">
        <v>9</v>
      </c>
      <c r="D234" t="s">
        <v>4</v>
      </c>
      <c r="E234">
        <v>27.2</v>
      </c>
      <c r="F234">
        <v>199</v>
      </c>
      <c r="G234" s="3">
        <v>43299</v>
      </c>
      <c r="H234" s="2" t="s">
        <v>38</v>
      </c>
      <c r="I234" t="s">
        <v>31</v>
      </c>
      <c r="J234">
        <v>23.7</v>
      </c>
      <c r="K234">
        <v>31.5</v>
      </c>
      <c r="M234">
        <f t="shared" si="13"/>
        <v>3.5</v>
      </c>
      <c r="N234">
        <f t="shared" si="14"/>
        <v>-4.3000000000000007</v>
      </c>
      <c r="P234">
        <v>27</v>
      </c>
      <c r="Q234">
        <f t="shared" si="15"/>
        <v>0.19999999999999929</v>
      </c>
    </row>
    <row r="235" spans="1:17" x14ac:dyDescent="0.25">
      <c r="A235" t="s">
        <v>26</v>
      </c>
      <c r="B235">
        <v>50</v>
      </c>
      <c r="C235" t="s">
        <v>9</v>
      </c>
      <c r="D235" t="s">
        <v>4</v>
      </c>
      <c r="E235">
        <v>27</v>
      </c>
      <c r="F235">
        <v>199</v>
      </c>
      <c r="G235" s="3">
        <v>43299</v>
      </c>
      <c r="H235" s="2" t="s">
        <v>38</v>
      </c>
      <c r="I235" t="s">
        <v>31</v>
      </c>
      <c r="J235">
        <v>23.7</v>
      </c>
      <c r="K235">
        <v>31.5</v>
      </c>
      <c r="M235">
        <f t="shared" si="13"/>
        <v>3.3000000000000007</v>
      </c>
      <c r="N235">
        <f t="shared" si="14"/>
        <v>-4.5</v>
      </c>
      <c r="P235">
        <v>27</v>
      </c>
      <c r="Q235">
        <f t="shared" si="15"/>
        <v>0</v>
      </c>
    </row>
    <row r="236" spans="1:17" x14ac:dyDescent="0.25">
      <c r="A236" t="s">
        <v>26</v>
      </c>
      <c r="B236">
        <v>50</v>
      </c>
      <c r="C236" t="s">
        <v>9</v>
      </c>
      <c r="D236" t="s">
        <v>4</v>
      </c>
      <c r="E236">
        <v>27</v>
      </c>
      <c r="F236">
        <v>199</v>
      </c>
      <c r="G236" s="3">
        <v>43299</v>
      </c>
      <c r="H236" s="2" t="s">
        <v>38</v>
      </c>
      <c r="I236" t="s">
        <v>31</v>
      </c>
      <c r="J236">
        <v>23.7</v>
      </c>
      <c r="K236">
        <v>31.5</v>
      </c>
      <c r="M236">
        <f t="shared" si="13"/>
        <v>3.3000000000000007</v>
      </c>
      <c r="N236">
        <f t="shared" si="14"/>
        <v>-4.5</v>
      </c>
      <c r="P236">
        <v>27</v>
      </c>
      <c r="Q236">
        <f t="shared" si="15"/>
        <v>0</v>
      </c>
    </row>
    <row r="237" spans="1:17" x14ac:dyDescent="0.25">
      <c r="A237" t="s">
        <v>26</v>
      </c>
      <c r="B237">
        <v>50</v>
      </c>
      <c r="C237" t="s">
        <v>9</v>
      </c>
      <c r="D237" t="s">
        <v>4</v>
      </c>
      <c r="E237">
        <v>27.1</v>
      </c>
      <c r="F237">
        <v>199</v>
      </c>
      <c r="G237" s="3">
        <v>43299</v>
      </c>
      <c r="H237" s="2" t="s">
        <v>38</v>
      </c>
      <c r="I237" t="s">
        <v>31</v>
      </c>
      <c r="J237">
        <v>23.7</v>
      </c>
      <c r="K237">
        <v>31.5</v>
      </c>
      <c r="M237">
        <f t="shared" si="13"/>
        <v>3.4000000000000021</v>
      </c>
      <c r="N237">
        <f t="shared" si="14"/>
        <v>-4.3999999999999986</v>
      </c>
      <c r="P237">
        <v>27</v>
      </c>
      <c r="Q237">
        <f t="shared" si="15"/>
        <v>0.10000000000000142</v>
      </c>
    </row>
    <row r="238" spans="1:17" x14ac:dyDescent="0.25">
      <c r="A238" t="s">
        <v>26</v>
      </c>
      <c r="B238">
        <v>50</v>
      </c>
      <c r="C238" t="s">
        <v>9</v>
      </c>
      <c r="D238" t="s">
        <v>4</v>
      </c>
      <c r="E238">
        <v>27.2</v>
      </c>
      <c r="F238">
        <v>199</v>
      </c>
      <c r="G238" s="3">
        <v>43299</v>
      </c>
      <c r="H238" s="2" t="s">
        <v>38</v>
      </c>
      <c r="I238" t="s">
        <v>31</v>
      </c>
      <c r="J238">
        <v>23.7</v>
      </c>
      <c r="K238">
        <v>31.5</v>
      </c>
      <c r="M238">
        <f t="shared" si="13"/>
        <v>3.5</v>
      </c>
      <c r="N238">
        <f t="shared" si="14"/>
        <v>-4.3000000000000007</v>
      </c>
      <c r="P238">
        <v>27</v>
      </c>
      <c r="Q238">
        <f t="shared" si="15"/>
        <v>0.19999999999999929</v>
      </c>
    </row>
    <row r="239" spans="1:17" x14ac:dyDescent="0.25">
      <c r="A239" t="s">
        <v>26</v>
      </c>
      <c r="B239">
        <v>50</v>
      </c>
      <c r="C239" t="s">
        <v>9</v>
      </c>
      <c r="D239" t="s">
        <v>4</v>
      </c>
      <c r="E239">
        <v>27</v>
      </c>
      <c r="F239">
        <v>199</v>
      </c>
      <c r="G239" s="3">
        <v>43299</v>
      </c>
      <c r="H239" s="2" t="s">
        <v>38</v>
      </c>
      <c r="I239" t="s">
        <v>31</v>
      </c>
      <c r="J239">
        <v>23.7</v>
      </c>
      <c r="K239">
        <v>31.5</v>
      </c>
      <c r="M239">
        <f t="shared" si="13"/>
        <v>3.3000000000000007</v>
      </c>
      <c r="N239">
        <f t="shared" si="14"/>
        <v>-4.5</v>
      </c>
      <c r="P239">
        <v>27</v>
      </c>
      <c r="Q239">
        <f t="shared" si="15"/>
        <v>0</v>
      </c>
    </row>
    <row r="240" spans="1:17" x14ac:dyDescent="0.25">
      <c r="A240" t="s">
        <v>26</v>
      </c>
      <c r="B240">
        <v>50</v>
      </c>
      <c r="C240" t="s">
        <v>9</v>
      </c>
      <c r="D240" t="s">
        <v>3</v>
      </c>
      <c r="E240">
        <v>26.8</v>
      </c>
      <c r="F240">
        <v>199</v>
      </c>
      <c r="G240" s="3">
        <v>43299</v>
      </c>
      <c r="H240" s="2" t="s">
        <v>38</v>
      </c>
      <c r="I240" t="s">
        <v>31</v>
      </c>
      <c r="J240">
        <v>23.7</v>
      </c>
      <c r="K240">
        <v>31.5</v>
      </c>
      <c r="M240">
        <f t="shared" si="13"/>
        <v>3.1000000000000014</v>
      </c>
      <c r="N240">
        <f t="shared" si="14"/>
        <v>-4.6999999999999993</v>
      </c>
      <c r="P240">
        <v>27</v>
      </c>
      <c r="Q240">
        <f t="shared" si="15"/>
        <v>-0.19999999999999929</v>
      </c>
    </row>
    <row r="241" spans="1:17" x14ac:dyDescent="0.25">
      <c r="A241" t="s">
        <v>26</v>
      </c>
      <c r="B241">
        <v>50</v>
      </c>
      <c r="C241" t="s">
        <v>9</v>
      </c>
      <c r="D241" t="s">
        <v>3</v>
      </c>
      <c r="E241">
        <v>26.5</v>
      </c>
      <c r="F241">
        <v>199</v>
      </c>
      <c r="G241" s="3">
        <v>43299</v>
      </c>
      <c r="H241" s="2" t="s">
        <v>38</v>
      </c>
      <c r="I241" t="s">
        <v>31</v>
      </c>
      <c r="J241">
        <v>23.7</v>
      </c>
      <c r="K241">
        <v>31.5</v>
      </c>
      <c r="M241">
        <f t="shared" si="13"/>
        <v>2.8000000000000007</v>
      </c>
      <c r="N241">
        <f t="shared" si="14"/>
        <v>-5</v>
      </c>
      <c r="P241">
        <v>27</v>
      </c>
      <c r="Q241">
        <f t="shared" si="15"/>
        <v>-0.5</v>
      </c>
    </row>
    <row r="242" spans="1:17" x14ac:dyDescent="0.25">
      <c r="A242" t="s">
        <v>26</v>
      </c>
      <c r="B242">
        <v>50</v>
      </c>
      <c r="C242" t="s">
        <v>9</v>
      </c>
      <c r="D242" t="s">
        <v>3</v>
      </c>
      <c r="E242">
        <v>26.2</v>
      </c>
      <c r="F242">
        <v>199</v>
      </c>
      <c r="G242" s="3">
        <v>43299</v>
      </c>
      <c r="H242" s="2" t="s">
        <v>38</v>
      </c>
      <c r="I242" t="s">
        <v>31</v>
      </c>
      <c r="J242">
        <v>23.7</v>
      </c>
      <c r="K242">
        <v>31.5</v>
      </c>
      <c r="M242">
        <f t="shared" si="13"/>
        <v>2.5</v>
      </c>
      <c r="N242">
        <f t="shared" si="14"/>
        <v>-5.3000000000000007</v>
      </c>
      <c r="P242">
        <v>27</v>
      </c>
      <c r="Q242">
        <f t="shared" si="15"/>
        <v>-0.80000000000000071</v>
      </c>
    </row>
    <row r="243" spans="1:17" x14ac:dyDescent="0.25">
      <c r="A243" t="s">
        <v>26</v>
      </c>
      <c r="B243">
        <v>50</v>
      </c>
      <c r="C243" t="s">
        <v>9</v>
      </c>
      <c r="D243" t="s">
        <v>3</v>
      </c>
      <c r="E243">
        <v>26.9</v>
      </c>
      <c r="F243">
        <v>199</v>
      </c>
      <c r="G243" s="3">
        <v>43299</v>
      </c>
      <c r="H243" s="2" t="s">
        <v>38</v>
      </c>
      <c r="I243" t="s">
        <v>31</v>
      </c>
      <c r="J243">
        <v>23.7</v>
      </c>
      <c r="K243">
        <v>31.5</v>
      </c>
      <c r="M243">
        <f t="shared" si="13"/>
        <v>3.1999999999999993</v>
      </c>
      <c r="N243">
        <f t="shared" si="14"/>
        <v>-4.6000000000000014</v>
      </c>
      <c r="P243">
        <v>27</v>
      </c>
      <c r="Q243">
        <f t="shared" si="15"/>
        <v>-0.10000000000000142</v>
      </c>
    </row>
    <row r="244" spans="1:17" x14ac:dyDescent="0.25">
      <c r="A244" t="s">
        <v>26</v>
      </c>
      <c r="B244">
        <v>50</v>
      </c>
      <c r="C244" t="s">
        <v>9</v>
      </c>
      <c r="D244" t="s">
        <v>3</v>
      </c>
      <c r="E244">
        <v>26.7</v>
      </c>
      <c r="F244">
        <v>199</v>
      </c>
      <c r="G244" s="3">
        <v>43299</v>
      </c>
      <c r="H244" s="2" t="s">
        <v>38</v>
      </c>
      <c r="I244" t="s">
        <v>31</v>
      </c>
      <c r="J244">
        <v>23.7</v>
      </c>
      <c r="K244">
        <v>31.5</v>
      </c>
      <c r="M244">
        <f t="shared" si="13"/>
        <v>3</v>
      </c>
      <c r="N244">
        <f t="shared" si="14"/>
        <v>-4.8000000000000007</v>
      </c>
      <c r="P244">
        <v>27</v>
      </c>
      <c r="Q244">
        <f t="shared" si="15"/>
        <v>-0.30000000000000071</v>
      </c>
    </row>
    <row r="245" spans="1:17" x14ac:dyDescent="0.25">
      <c r="A245" t="s">
        <v>26</v>
      </c>
      <c r="B245">
        <v>100</v>
      </c>
      <c r="C245" t="s">
        <v>9</v>
      </c>
      <c r="D245" t="s">
        <v>4</v>
      </c>
      <c r="E245">
        <v>27</v>
      </c>
      <c r="F245">
        <v>199</v>
      </c>
      <c r="G245" s="3">
        <v>43299</v>
      </c>
      <c r="H245" s="2" t="s">
        <v>38</v>
      </c>
      <c r="I245" t="s">
        <v>31</v>
      </c>
      <c r="J245">
        <v>23.7</v>
      </c>
      <c r="K245">
        <v>31.5</v>
      </c>
      <c r="M245">
        <f t="shared" si="13"/>
        <v>3.3000000000000007</v>
      </c>
      <c r="N245">
        <f t="shared" si="14"/>
        <v>-4.5</v>
      </c>
      <c r="P245">
        <v>27</v>
      </c>
      <c r="Q245">
        <f t="shared" si="15"/>
        <v>0</v>
      </c>
    </row>
    <row r="246" spans="1:17" x14ac:dyDescent="0.25">
      <c r="A246" t="s">
        <v>26</v>
      </c>
      <c r="B246">
        <v>100</v>
      </c>
      <c r="C246" t="s">
        <v>9</v>
      </c>
      <c r="D246" t="s">
        <v>4</v>
      </c>
      <c r="E246">
        <v>27</v>
      </c>
      <c r="F246">
        <v>199</v>
      </c>
      <c r="G246" s="3">
        <v>43299</v>
      </c>
      <c r="H246" s="2" t="s">
        <v>38</v>
      </c>
      <c r="I246" t="s">
        <v>31</v>
      </c>
      <c r="J246">
        <v>23.7</v>
      </c>
      <c r="K246">
        <v>31.5</v>
      </c>
      <c r="M246">
        <f t="shared" si="13"/>
        <v>3.3000000000000007</v>
      </c>
      <c r="N246">
        <f t="shared" si="14"/>
        <v>-4.5</v>
      </c>
      <c r="P246">
        <v>27</v>
      </c>
      <c r="Q246">
        <f t="shared" si="15"/>
        <v>0</v>
      </c>
    </row>
    <row r="247" spans="1:17" x14ac:dyDescent="0.25">
      <c r="A247" t="s">
        <v>26</v>
      </c>
      <c r="B247">
        <v>100</v>
      </c>
      <c r="C247" t="s">
        <v>9</v>
      </c>
      <c r="D247" t="s">
        <v>4</v>
      </c>
      <c r="E247">
        <v>27</v>
      </c>
      <c r="F247">
        <v>199</v>
      </c>
      <c r="G247" s="3">
        <v>43299</v>
      </c>
      <c r="H247" s="2" t="s">
        <v>38</v>
      </c>
      <c r="I247" t="s">
        <v>31</v>
      </c>
      <c r="J247">
        <v>23.7</v>
      </c>
      <c r="K247">
        <v>31.5</v>
      </c>
      <c r="M247">
        <f t="shared" si="13"/>
        <v>3.3000000000000007</v>
      </c>
      <c r="N247">
        <f t="shared" si="14"/>
        <v>-4.5</v>
      </c>
      <c r="P247">
        <v>27</v>
      </c>
      <c r="Q247">
        <f t="shared" si="15"/>
        <v>0</v>
      </c>
    </row>
    <row r="248" spans="1:17" x14ac:dyDescent="0.25">
      <c r="A248" t="s">
        <v>26</v>
      </c>
      <c r="B248">
        <v>100</v>
      </c>
      <c r="C248" t="s">
        <v>9</v>
      </c>
      <c r="D248" t="s">
        <v>4</v>
      </c>
      <c r="E248">
        <v>27.1</v>
      </c>
      <c r="F248">
        <v>199</v>
      </c>
      <c r="G248" s="3">
        <v>43299</v>
      </c>
      <c r="H248" s="2" t="s">
        <v>38</v>
      </c>
      <c r="I248" t="s">
        <v>31</v>
      </c>
      <c r="J248">
        <v>23.7</v>
      </c>
      <c r="K248">
        <v>31.5</v>
      </c>
      <c r="M248">
        <f t="shared" si="13"/>
        <v>3.4000000000000021</v>
      </c>
      <c r="N248">
        <f t="shared" si="14"/>
        <v>-4.3999999999999986</v>
      </c>
      <c r="P248">
        <v>27</v>
      </c>
      <c r="Q248">
        <f t="shared" si="15"/>
        <v>0.10000000000000142</v>
      </c>
    </row>
    <row r="249" spans="1:17" x14ac:dyDescent="0.25">
      <c r="A249" t="s">
        <v>26</v>
      </c>
      <c r="B249">
        <v>100</v>
      </c>
      <c r="C249" t="s">
        <v>9</v>
      </c>
      <c r="D249" t="s">
        <v>4</v>
      </c>
      <c r="E249">
        <v>27</v>
      </c>
      <c r="F249">
        <v>199</v>
      </c>
      <c r="G249" s="3">
        <v>43299</v>
      </c>
      <c r="H249" s="2" t="s">
        <v>38</v>
      </c>
      <c r="I249" t="s">
        <v>31</v>
      </c>
      <c r="J249">
        <v>23.7</v>
      </c>
      <c r="K249">
        <v>31.5</v>
      </c>
      <c r="M249">
        <f t="shared" si="13"/>
        <v>3.3000000000000007</v>
      </c>
      <c r="N249">
        <f t="shared" si="14"/>
        <v>-4.5</v>
      </c>
      <c r="P249">
        <v>27</v>
      </c>
      <c r="Q249">
        <f t="shared" si="15"/>
        <v>0</v>
      </c>
    </row>
    <row r="250" spans="1:17" x14ac:dyDescent="0.25">
      <c r="A250" t="s">
        <v>26</v>
      </c>
      <c r="B250">
        <v>100</v>
      </c>
      <c r="C250" t="s">
        <v>9</v>
      </c>
      <c r="D250" t="s">
        <v>4</v>
      </c>
      <c r="E250">
        <v>27</v>
      </c>
      <c r="F250">
        <v>199</v>
      </c>
      <c r="G250" s="3">
        <v>43299</v>
      </c>
      <c r="H250" s="2" t="s">
        <v>38</v>
      </c>
      <c r="I250" t="s">
        <v>31</v>
      </c>
      <c r="J250">
        <v>23.7</v>
      </c>
      <c r="K250">
        <v>31.5</v>
      </c>
      <c r="M250">
        <f t="shared" si="13"/>
        <v>3.3000000000000007</v>
      </c>
      <c r="N250">
        <f t="shared" si="14"/>
        <v>-4.5</v>
      </c>
      <c r="P250">
        <v>27</v>
      </c>
      <c r="Q250">
        <f t="shared" si="15"/>
        <v>0</v>
      </c>
    </row>
    <row r="251" spans="1:17" x14ac:dyDescent="0.25">
      <c r="A251" t="s">
        <v>26</v>
      </c>
      <c r="B251">
        <v>100</v>
      </c>
      <c r="C251" t="s">
        <v>9</v>
      </c>
      <c r="D251" t="s">
        <v>4</v>
      </c>
      <c r="E251">
        <v>26.9</v>
      </c>
      <c r="F251">
        <v>199</v>
      </c>
      <c r="G251" s="3">
        <v>43299</v>
      </c>
      <c r="H251" s="2" t="s">
        <v>38</v>
      </c>
      <c r="I251" t="s">
        <v>31</v>
      </c>
      <c r="J251">
        <v>23.7</v>
      </c>
      <c r="K251">
        <v>31.5</v>
      </c>
      <c r="M251">
        <f t="shared" si="13"/>
        <v>3.1999999999999993</v>
      </c>
      <c r="N251">
        <f t="shared" si="14"/>
        <v>-4.6000000000000014</v>
      </c>
      <c r="P251">
        <v>27</v>
      </c>
      <c r="Q251">
        <f t="shared" si="15"/>
        <v>-0.10000000000000142</v>
      </c>
    </row>
    <row r="252" spans="1:17" x14ac:dyDescent="0.25">
      <c r="A252" t="s">
        <v>25</v>
      </c>
      <c r="B252">
        <v>100</v>
      </c>
      <c r="C252" t="s">
        <v>9</v>
      </c>
      <c r="D252" t="s">
        <v>4</v>
      </c>
      <c r="E252">
        <v>26.4</v>
      </c>
      <c r="F252">
        <v>193</v>
      </c>
      <c r="G252" s="3">
        <v>42928</v>
      </c>
      <c r="H252" t="s">
        <v>30</v>
      </c>
      <c r="I252" t="s">
        <v>33</v>
      </c>
      <c r="J252">
        <v>23.3</v>
      </c>
      <c r="K252">
        <v>27.6</v>
      </c>
      <c r="L252">
        <v>31</v>
      </c>
      <c r="M252">
        <f t="shared" si="13"/>
        <v>3.0999999999999979</v>
      </c>
      <c r="N252">
        <f t="shared" si="14"/>
        <v>-1.2000000000000028</v>
      </c>
      <c r="O252">
        <f t="shared" ref="O252" si="16">$E252-L252</f>
        <v>-4.6000000000000014</v>
      </c>
      <c r="P252">
        <v>26.4</v>
      </c>
      <c r="Q252">
        <f t="shared" ref="Q252:Q255" si="17">E252-P252</f>
        <v>0</v>
      </c>
    </row>
    <row r="253" spans="1:17" x14ac:dyDescent="0.25">
      <c r="A253" t="s">
        <v>25</v>
      </c>
      <c r="B253">
        <v>100</v>
      </c>
      <c r="C253" t="s">
        <v>9</v>
      </c>
      <c r="D253" t="s">
        <v>4</v>
      </c>
      <c r="E253">
        <v>26.4</v>
      </c>
      <c r="F253">
        <v>193</v>
      </c>
      <c r="G253" s="3">
        <v>42928</v>
      </c>
      <c r="H253" t="s">
        <v>30</v>
      </c>
      <c r="I253" t="s">
        <v>33</v>
      </c>
      <c r="J253">
        <v>23.3</v>
      </c>
      <c r="K253">
        <v>27.6</v>
      </c>
      <c r="L253">
        <v>31</v>
      </c>
      <c r="M253">
        <f t="shared" ref="M253:M255" si="18">$E253-J253</f>
        <v>3.0999999999999979</v>
      </c>
      <c r="N253">
        <f t="shared" ref="N253:N255" si="19">$E253-K253</f>
        <v>-1.2000000000000028</v>
      </c>
      <c r="O253">
        <f t="shared" ref="O253:O255" si="20">$E253-L253</f>
        <v>-4.6000000000000014</v>
      </c>
      <c r="P253">
        <v>26.4</v>
      </c>
      <c r="Q253">
        <f t="shared" si="17"/>
        <v>0</v>
      </c>
    </row>
    <row r="254" spans="1:17" x14ac:dyDescent="0.25">
      <c r="A254" t="s">
        <v>25</v>
      </c>
      <c r="B254">
        <v>100</v>
      </c>
      <c r="C254" t="s">
        <v>9</v>
      </c>
      <c r="D254" t="s">
        <v>4</v>
      </c>
      <c r="E254">
        <v>26.4</v>
      </c>
      <c r="F254">
        <v>193</v>
      </c>
      <c r="G254" s="3">
        <v>42928</v>
      </c>
      <c r="H254" t="s">
        <v>30</v>
      </c>
      <c r="I254" t="s">
        <v>33</v>
      </c>
      <c r="J254">
        <v>23.3</v>
      </c>
      <c r="K254">
        <v>27.6</v>
      </c>
      <c r="L254">
        <v>31</v>
      </c>
      <c r="M254">
        <f t="shared" si="18"/>
        <v>3.0999999999999979</v>
      </c>
      <c r="N254">
        <f t="shared" si="19"/>
        <v>-1.2000000000000028</v>
      </c>
      <c r="O254">
        <f t="shared" si="20"/>
        <v>-4.6000000000000014</v>
      </c>
      <c r="P254">
        <v>26.4</v>
      </c>
      <c r="Q254">
        <f t="shared" si="17"/>
        <v>0</v>
      </c>
    </row>
    <row r="255" spans="1:17" x14ac:dyDescent="0.25">
      <c r="A255" t="s">
        <v>25</v>
      </c>
      <c r="B255">
        <v>100</v>
      </c>
      <c r="C255" t="s">
        <v>9</v>
      </c>
      <c r="D255" t="s">
        <v>4</v>
      </c>
      <c r="E255">
        <v>26.4</v>
      </c>
      <c r="F255">
        <v>193</v>
      </c>
      <c r="G255" s="3">
        <v>42928</v>
      </c>
      <c r="H255" t="s">
        <v>30</v>
      </c>
      <c r="I255" t="s">
        <v>33</v>
      </c>
      <c r="J255">
        <v>23.3</v>
      </c>
      <c r="K255">
        <v>27.6</v>
      </c>
      <c r="L255">
        <v>31</v>
      </c>
      <c r="M255">
        <f t="shared" si="18"/>
        <v>3.0999999999999979</v>
      </c>
      <c r="N255">
        <f t="shared" si="19"/>
        <v>-1.2000000000000028</v>
      </c>
      <c r="O255">
        <f t="shared" si="20"/>
        <v>-4.6000000000000014</v>
      </c>
      <c r="P255">
        <v>26.4</v>
      </c>
      <c r="Q255">
        <f t="shared" si="17"/>
        <v>0</v>
      </c>
    </row>
  </sheetData>
  <autoFilter ref="A1:O255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C30" sqref="C30"/>
    </sheetView>
  </sheetViews>
  <sheetFormatPr baseColWidth="10" defaultRowHeight="15" x14ac:dyDescent="0.25"/>
  <cols>
    <col min="2" max="2" width="19.28515625" bestFit="1" customWidth="1"/>
    <col min="3" max="3" width="22" bestFit="1" customWidth="1"/>
    <col min="6" max="6" width="19.7109375" customWidth="1"/>
  </cols>
  <sheetData>
    <row r="1" spans="1:7" x14ac:dyDescent="0.25">
      <c r="A1" s="1" t="s">
        <v>5</v>
      </c>
      <c r="B1" s="1" t="s">
        <v>7</v>
      </c>
      <c r="C1" s="1" t="s">
        <v>8</v>
      </c>
      <c r="D1" s="1" t="s">
        <v>0</v>
      </c>
      <c r="E1" s="1" t="s">
        <v>1</v>
      </c>
      <c r="F1" s="1" t="s">
        <v>10</v>
      </c>
      <c r="G1" s="1" t="s">
        <v>12</v>
      </c>
    </row>
    <row r="2" spans="1:7" x14ac:dyDescent="0.25">
      <c r="A2" t="s">
        <v>6</v>
      </c>
      <c r="B2">
        <v>27.2</v>
      </c>
      <c r="C2">
        <f>AVERAGE(27.8,27.8,27.8)</f>
        <v>27.8</v>
      </c>
      <c r="D2" t="s">
        <v>9</v>
      </c>
      <c r="F2" t="s">
        <v>11</v>
      </c>
      <c r="G2" s="2">
        <v>0.66666666666666663</v>
      </c>
    </row>
    <row r="3" spans="1:7" x14ac:dyDescent="0.25">
      <c r="A3" t="s">
        <v>6</v>
      </c>
      <c r="B3">
        <v>27.2</v>
      </c>
      <c r="C3">
        <f>AVERAGE(27.5,27.8,27.7)</f>
        <v>27.666666666666668</v>
      </c>
      <c r="D3" t="s">
        <v>9</v>
      </c>
      <c r="F3" t="s">
        <v>11</v>
      </c>
      <c r="G3" s="2">
        <v>0.66666666666666663</v>
      </c>
    </row>
    <row r="4" spans="1:7" x14ac:dyDescent="0.25">
      <c r="A4" t="s">
        <v>6</v>
      </c>
      <c r="B4">
        <v>27.2</v>
      </c>
      <c r="C4">
        <f>AVERAGE(26.3,26.3,26.4)</f>
        <v>26.333333333333332</v>
      </c>
      <c r="D4" t="s">
        <v>9</v>
      </c>
      <c r="F4" t="s">
        <v>11</v>
      </c>
      <c r="G4" s="2">
        <v>0.66666666666666663</v>
      </c>
    </row>
    <row r="5" spans="1:7" x14ac:dyDescent="0.25">
      <c r="A5" t="s">
        <v>6</v>
      </c>
      <c r="B5">
        <v>27.2</v>
      </c>
      <c r="C5">
        <f>AVERAGE(27.1,27,27.1)</f>
        <v>27.066666666666666</v>
      </c>
      <c r="D5" t="s">
        <v>9</v>
      </c>
      <c r="F5" t="s">
        <v>11</v>
      </c>
      <c r="G5" s="2">
        <v>0.66666666666666663</v>
      </c>
    </row>
    <row r="6" spans="1:7" x14ac:dyDescent="0.25">
      <c r="A6" t="s">
        <v>13</v>
      </c>
      <c r="B6">
        <v>28.5</v>
      </c>
      <c r="C6">
        <f>AVERAGE(28.5,28.6,28.7)</f>
        <v>28.599999999999998</v>
      </c>
      <c r="D6" t="s">
        <v>9</v>
      </c>
      <c r="F6" t="s">
        <v>15</v>
      </c>
      <c r="G6" s="2">
        <v>0.65625</v>
      </c>
    </row>
    <row r="7" spans="1:7" x14ac:dyDescent="0.25">
      <c r="A7" t="s">
        <v>13</v>
      </c>
      <c r="B7">
        <v>28.5</v>
      </c>
      <c r="C7">
        <f>AVERAGE(40.4,40.3,40.4)</f>
        <v>40.366666666666667</v>
      </c>
      <c r="D7" t="s">
        <v>2</v>
      </c>
      <c r="F7" t="s">
        <v>14</v>
      </c>
      <c r="G7" s="2">
        <v>0.65625</v>
      </c>
    </row>
    <row r="8" spans="1:7" x14ac:dyDescent="0.25">
      <c r="A8" t="s">
        <v>13</v>
      </c>
      <c r="B8">
        <v>28.5</v>
      </c>
      <c r="C8">
        <f>AVERAGE(29.5,29.6,30.2)</f>
        <v>29.766666666666666</v>
      </c>
      <c r="D8" t="s">
        <v>9</v>
      </c>
      <c r="F8" t="s">
        <v>15</v>
      </c>
      <c r="G8" s="2">
        <v>0.65625</v>
      </c>
    </row>
    <row r="9" spans="1:7" x14ac:dyDescent="0.25">
      <c r="A9" t="s">
        <v>13</v>
      </c>
      <c r="B9">
        <v>28.5</v>
      </c>
      <c r="C9">
        <f>AVERAGE(29.2,29.2,29.3)</f>
        <v>29.233333333333334</v>
      </c>
      <c r="D9" t="s">
        <v>9</v>
      </c>
      <c r="F9" t="s">
        <v>11</v>
      </c>
      <c r="G9" s="2">
        <v>0.65625</v>
      </c>
    </row>
    <row r="10" spans="1:7" x14ac:dyDescent="0.25">
      <c r="A10" t="s">
        <v>13</v>
      </c>
      <c r="B10">
        <v>28.5</v>
      </c>
      <c r="C10">
        <f>AVERAGE(28.9,28.9,28.8)</f>
        <v>28.866666666666664</v>
      </c>
      <c r="D10" t="s">
        <v>9</v>
      </c>
      <c r="F10" t="s">
        <v>16</v>
      </c>
      <c r="G10" s="2">
        <v>0.65625</v>
      </c>
    </row>
    <row r="11" spans="1:7" x14ac:dyDescent="0.25">
      <c r="A11" t="s">
        <v>17</v>
      </c>
      <c r="B11">
        <v>28.7</v>
      </c>
      <c r="C11">
        <f>AVERAGE(37.4,36.8,36.9)</f>
        <v>37.033333333333331</v>
      </c>
      <c r="D11" t="s">
        <v>2</v>
      </c>
      <c r="F11" t="s">
        <v>18</v>
      </c>
      <c r="G11" s="2">
        <v>0.68333333333333324</v>
      </c>
    </row>
    <row r="12" spans="1:7" x14ac:dyDescent="0.25">
      <c r="A12" t="s">
        <v>17</v>
      </c>
      <c r="B12">
        <v>28.7</v>
      </c>
      <c r="C12">
        <f>AVERAGE(39,40.1,39.1)</f>
        <v>39.4</v>
      </c>
      <c r="D12" t="s">
        <v>2</v>
      </c>
      <c r="G12" s="2">
        <v>0.68333333333333324</v>
      </c>
    </row>
    <row r="13" spans="1:7" x14ac:dyDescent="0.25">
      <c r="A13" t="s">
        <v>17</v>
      </c>
      <c r="B13">
        <v>28.7</v>
      </c>
      <c r="C13">
        <f>AVERAGE(40.2,39.7,39.6)</f>
        <v>39.833333333333336</v>
      </c>
      <c r="D13" t="s">
        <v>2</v>
      </c>
      <c r="G13" s="2">
        <v>0.68333333333333324</v>
      </c>
    </row>
    <row r="14" spans="1:7" x14ac:dyDescent="0.25">
      <c r="A14" t="s">
        <v>17</v>
      </c>
      <c r="B14">
        <v>28.7</v>
      </c>
      <c r="C14">
        <f>AVERAGE(31,30.9,30.8)</f>
        <v>30.900000000000002</v>
      </c>
      <c r="D14" t="s">
        <v>9</v>
      </c>
      <c r="F14" t="s">
        <v>19</v>
      </c>
      <c r="G14" s="2">
        <v>0.68333333333333324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Feedback Sòl</vt:lpstr>
      <vt:lpstr>Ta Plançons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armand casado tortosa</dc:creator>
  <cp:lastModifiedBy>Maria Vives Ingla</cp:lastModifiedBy>
  <dcterms:created xsi:type="dcterms:W3CDTF">2017-07-17T13:34:31Z</dcterms:created>
  <dcterms:modified xsi:type="dcterms:W3CDTF">2019-05-07T10:23:52Z</dcterms:modified>
</cp:coreProperties>
</file>