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ct_root\ML1010-Group-Project\Milestone 4 - Presentation\"/>
    </mc:Choice>
  </mc:AlternateContent>
  <xr:revisionPtr revIDLastSave="0" documentId="13_ncr:1_{F2CD781D-DB90-4DAE-9903-CEF7AD34294A}" xr6:coauthVersionLast="47" xr6:coauthVersionMax="47" xr10:uidLastSave="{00000000-0000-0000-0000-000000000000}"/>
  <bookViews>
    <workbookView xWindow="-120" yWindow="-120" windowWidth="29040" windowHeight="15840" xr2:uid="{45956740-5188-40C9-9FF3-89A2815D9FEF}"/>
  </bookViews>
  <sheets>
    <sheet name="Milestone 4" sheetId="3" r:id="rId1"/>
    <sheet name="Sheet2" sheetId="4" r:id="rId2"/>
    <sheet name="Sheet1" sheetId="1" r:id="rId3"/>
    <sheet name="Char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" i="3" l="1"/>
  <c r="Y5" i="3" s="1"/>
  <c r="X9" i="3"/>
  <c r="W4" i="3"/>
  <c r="W5" i="3" s="1"/>
  <c r="C8" i="3"/>
  <c r="D29" i="3"/>
  <c r="C29" i="3"/>
  <c r="C18" i="3"/>
  <c r="C28" i="3"/>
  <c r="C17" i="3"/>
  <c r="C9" i="3"/>
  <c r="C26" i="3"/>
  <c r="C30" i="3"/>
  <c r="C31" i="3"/>
  <c r="C24" i="3"/>
  <c r="C25" i="3"/>
  <c r="C27" i="3"/>
  <c r="C16" i="3"/>
  <c r="C19" i="3"/>
  <c r="C20" i="3"/>
  <c r="C13" i="3"/>
  <c r="C14" i="3"/>
  <c r="C15" i="3"/>
  <c r="C5" i="3"/>
  <c r="C7" i="3"/>
  <c r="C6" i="3"/>
  <c r="C4" i="3"/>
  <c r="C3" i="3"/>
  <c r="C2" i="3"/>
  <c r="C9" i="1"/>
  <c r="C5" i="1"/>
  <c r="C11" i="1"/>
  <c r="C10" i="1"/>
  <c r="C8" i="1"/>
  <c r="C7" i="1"/>
  <c r="C6" i="1"/>
  <c r="C4" i="1"/>
  <c r="C3" i="1"/>
  <c r="C2" i="1"/>
</calcChain>
</file>

<file path=xl/sharedStrings.xml><?xml version="1.0" encoding="utf-8"?>
<sst xmlns="http://schemas.openxmlformats.org/spreadsheetml/2006/main" count="120" uniqueCount="38">
  <si>
    <t>Encoding</t>
  </si>
  <si>
    <t>Model</t>
  </si>
  <si>
    <t>Precision</t>
  </si>
  <si>
    <t>Recall</t>
  </si>
  <si>
    <t>AUC</t>
  </si>
  <si>
    <t>Accuracy</t>
  </si>
  <si>
    <t>Random Forest</t>
  </si>
  <si>
    <t>XGBoost</t>
  </si>
  <si>
    <t>LSTM</t>
  </si>
  <si>
    <t>Bert</t>
  </si>
  <si>
    <t>Glove</t>
  </si>
  <si>
    <t>MPNet</t>
  </si>
  <si>
    <t>Cohen kappa</t>
  </si>
  <si>
    <t>F1 Score</t>
  </si>
  <si>
    <t>Label</t>
  </si>
  <si>
    <t>Bidirection-LSTM</t>
  </si>
  <si>
    <t>TF-IDF</t>
  </si>
  <si>
    <t>Logistic Regression</t>
  </si>
  <si>
    <t>Data Size</t>
  </si>
  <si>
    <t>Small</t>
  </si>
  <si>
    <t>XGBoost (Tuned)</t>
  </si>
  <si>
    <t>Wall Time</t>
  </si>
  <si>
    <t>CPU Time</t>
  </si>
  <si>
    <t>Large</t>
  </si>
  <si>
    <t>Min</t>
  </si>
  <si>
    <t>Wall</t>
  </si>
  <si>
    <t>CPU</t>
  </si>
  <si>
    <t>Sec</t>
  </si>
  <si>
    <t>Metric: Model Creation</t>
  </si>
  <si>
    <t>Model Type</t>
  </si>
  <si>
    <t>Metric: Validation Curve</t>
  </si>
  <si>
    <t>XGBoost [TF-IDF]</t>
  </si>
  <si>
    <t>Logistic Regression [TF-IDF</t>
  </si>
  <si>
    <t>Logistic Regression [TF-IDF]</t>
  </si>
  <si>
    <t>F1</t>
  </si>
  <si>
    <t>CohenKappa</t>
  </si>
  <si>
    <t>min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</si>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</sst>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9" fontId="0" fillId="0" borderId="0" xfId="1" applyFont="1"/>
    <xf numFmtId="9" fontId="0" fillId="0" borderId="0" xfId="1" applyFont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Creation - CPU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'Milestone 4'!$D$12</c:f>
              <c:strCache>
                <c:ptCount val="1"/>
                <c:pt idx="0">
                  <c:v>CPU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'Milestone 4'!$C$13:$C$20</c:f>
              <c:strCache>
                <c:ptCount val="8"/>
                <c:pt idx="0">
                  <c:v>[XGBoost (Tuned) : Large]</c:v>
                </c:pt>
                <c:pt idx="1">
                  <c:v>[XGBoost : Large]</c:v>
                </c:pt>
                <c:pt idx="2">
                  <c:v>[Logistic Regression : Large]</c:v>
                </c:pt>
                <c:pt idx="3">
                  <c:v>[XGBoost (Tuned) : Small]</c:v>
                </c:pt>
                <c:pt idx="4">
                  <c:v>[XGBoost [TF-IDF] : Large]</c:v>
                </c:pt>
                <c:pt idx="5">
                  <c:v>[Logistic Regression [TF-IDF : Large]</c:v>
                </c:pt>
                <c:pt idx="6">
                  <c:v>[XGBoost : Small]</c:v>
                </c:pt>
                <c:pt idx="7">
                  <c:v>[Logistic Regression : Small]</c:v>
                </c:pt>
              </c:strCache>
            </c:strRef>
          </c:cat>
          <c:val>
            <c:numRef>
              <c:f>'Milestone 4'!$D$13:$D$20</c:f>
              <c:numCache>
                <c:formatCode>General</c:formatCode>
                <c:ptCount val="8"/>
                <c:pt idx="0">
                  <c:v>2575</c:v>
                </c:pt>
                <c:pt idx="1">
                  <c:v>722</c:v>
                </c:pt>
                <c:pt idx="2">
                  <c:v>229</c:v>
                </c:pt>
                <c:pt idx="3">
                  <c:v>191</c:v>
                </c:pt>
                <c:pt idx="4">
                  <c:v>185</c:v>
                </c:pt>
                <c:pt idx="5">
                  <c:v>143</c:v>
                </c:pt>
                <c:pt idx="6">
                  <c:v>18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68-456A-82F9-0B0E74B6B8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993940528"/>
        <c:axId val="1993936368"/>
      </c:barChart>
      <c:catAx>
        <c:axId val="19939405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Model type : Data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936368"/>
        <c:crosses val="autoZero"/>
        <c:auto val="1"/>
        <c:lblAlgn val="ctr"/>
        <c:lblOffset val="100"/>
        <c:noMultiLvlLbl val="0"/>
      </c:catAx>
      <c:valAx>
        <c:axId val="199393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94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Validation Curve Creation - CPU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'Milestone 4'!$D$23</c:f>
              <c:strCache>
                <c:ptCount val="1"/>
                <c:pt idx="0">
                  <c:v>CPU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'Milestone 4'!$C$24:$C$31</c:f>
              <c:strCache>
                <c:ptCount val="8"/>
                <c:pt idx="0">
                  <c:v>[XGBoost (Tuned) : Large]</c:v>
                </c:pt>
                <c:pt idx="1">
                  <c:v>[XGBoost : Large]</c:v>
                </c:pt>
                <c:pt idx="2">
                  <c:v>[XGBoost (Tuned) : Small]</c:v>
                </c:pt>
                <c:pt idx="3">
                  <c:v>[Logistic Regression : Large]</c:v>
                </c:pt>
                <c:pt idx="4">
                  <c:v>[XGBoost [TF-IDF] : Large]</c:v>
                </c:pt>
                <c:pt idx="5">
                  <c:v>[Logistic Regression [TF-IDF] : Large]</c:v>
                </c:pt>
                <c:pt idx="6">
                  <c:v>[XGBoost : Small]</c:v>
                </c:pt>
                <c:pt idx="7">
                  <c:v>[Logistic Regression : Small]</c:v>
                </c:pt>
              </c:strCache>
            </c:strRef>
          </c:cat>
          <c:val>
            <c:numRef>
              <c:f>'Milestone 4'!$D$24:$D$31</c:f>
              <c:numCache>
                <c:formatCode>General</c:formatCode>
                <c:ptCount val="8"/>
                <c:pt idx="0">
                  <c:v>18569</c:v>
                </c:pt>
                <c:pt idx="1">
                  <c:v>5244</c:v>
                </c:pt>
                <c:pt idx="2">
                  <c:v>1607</c:v>
                </c:pt>
                <c:pt idx="3">
                  <c:v>1416</c:v>
                </c:pt>
                <c:pt idx="4">
                  <c:v>1267</c:v>
                </c:pt>
                <c:pt idx="5">
                  <c:v>952</c:v>
                </c:pt>
                <c:pt idx="6">
                  <c:v>175</c:v>
                </c:pt>
                <c:pt idx="7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A7-44B3-B86A-E04DB53832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998181712"/>
        <c:axId val="1998183376"/>
      </c:barChart>
      <c:catAx>
        <c:axId val="1998181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Model Type : Data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3376"/>
        <c:crosses val="autoZero"/>
        <c:auto val="1"/>
        <c:lblAlgn val="ctr"/>
        <c:lblOffset val="100"/>
        <c:noMultiLvlLbl val="0"/>
      </c:catAx>
      <c:valAx>
        <c:axId val="1998183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Validation Curve Creation</a:t>
            </a:r>
          </a:p>
          <a:p>
            <a:pPr>
              <a:defRPr/>
            </a:pPr>
            <a:r>
              <a:rPr lang="en-US"/>
              <a:t>CPU vs Wall Time [XGBoost (Tuned) : Large]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'Milestone 4'!$C$24</c:f>
              <c:strCache>
                <c:ptCount val="1"/>
                <c:pt idx="0">
                  <c:v>[XGBoost (Tuned) : Large]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'Milestone 4'!$D$23:$E$23</c:f>
              <c:strCache>
                <c:ptCount val="2"/>
                <c:pt idx="0">
                  <c:v>CPU Time</c:v>
                </c:pt>
                <c:pt idx="1">
                  <c:v>Wall Time</c:v>
                </c:pt>
              </c:strCache>
            </c:strRef>
          </c:cat>
          <c:val>
            <c:numRef>
              <c:f>'Milestone 4'!$D$24:$E$24</c:f>
              <c:numCache>
                <c:formatCode>General</c:formatCode>
                <c:ptCount val="2"/>
                <c:pt idx="0">
                  <c:v>18569</c:v>
                </c:pt>
                <c:pt idx="1">
                  <c:v>1189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D1-4667-A656-268FDC408E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033866560"/>
        <c:axId val="2033861568"/>
      </c:barChart>
      <c:catAx>
        <c:axId val="2033866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861568"/>
        <c:crosses val="autoZero"/>
        <c:auto val="1"/>
        <c:lblAlgn val="ctr"/>
        <c:lblOffset val="100"/>
        <c:noMultiLvlLbl val="0"/>
      </c:catAx>
      <c:valAx>
        <c:axId val="2033861568"/>
        <c:scaling>
          <c:orientation val="minMax"/>
          <c:max val="2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86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11062610212628"/>
          <c:y val="0.12377624634997024"/>
          <c:w val="0.61294801151970169"/>
          <c:h val="0.8064985689500011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'Milestone 4'!$C$2</c:f>
              <c:strCache>
                <c:ptCount val="1"/>
                <c:pt idx="0">
                  <c:v>[Logistic Regression : Small]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'Milestone 4'!$D$1:$I$1</c:f>
              <c:strCache>
                <c:ptCount val="6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Cohen kappa</c:v>
                </c:pt>
                <c:pt idx="4">
                  <c:v>AUC</c:v>
                </c:pt>
                <c:pt idx="5">
                  <c:v>F1 Score</c:v>
                </c:pt>
              </c:strCache>
            </c:strRef>
          </c:cat>
          <c:val>
            <c:numRef>
              <c:f>'Milestone 4'!$D$2:$I$2</c:f>
              <c:numCache>
                <c:formatCode>0%</c:formatCode>
                <c:ptCount val="6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0.59</c:v>
                </c:pt>
                <c:pt idx="4">
                  <c:v>0.88</c:v>
                </c:pt>
                <c:pt idx="5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D8-4896-8AA8-6977B131E0A1}"/>
            </c:ext>
          </c:extLst>
        </c:ser>
        <c:ser>
          <c:idx val="1"/>
          <c:order val="1"/>
          <c:tx>
            <c:strRef>
              <c:f>'Milestone 4'!$C$3</c:f>
              <c:strCache>
                <c:ptCount val="1"/>
                <c:pt idx="0">
                  <c:v>[XGBoost : Small]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'Milestone 4'!$D$1:$I$1</c:f>
              <c:strCache>
                <c:ptCount val="6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Cohen kappa</c:v>
                </c:pt>
                <c:pt idx="4">
                  <c:v>AUC</c:v>
                </c:pt>
                <c:pt idx="5">
                  <c:v>F1 Score</c:v>
                </c:pt>
              </c:strCache>
            </c:strRef>
          </c:cat>
          <c:val>
            <c:numRef>
              <c:f>'Milestone 4'!$D$3:$I$3</c:f>
              <c:numCache>
                <c:formatCode>0%</c:formatCode>
                <c:ptCount val="6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0.57999999999999996</c:v>
                </c:pt>
                <c:pt idx="4">
                  <c:v>0.88</c:v>
                </c:pt>
                <c:pt idx="5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D8-4896-8AA8-6977B131E0A1}"/>
            </c:ext>
          </c:extLst>
        </c:ser>
        <c:ser>
          <c:idx val="2"/>
          <c:order val="2"/>
          <c:tx>
            <c:strRef>
              <c:f>'Milestone 4'!$C$4</c:f>
              <c:strCache>
                <c:ptCount val="1"/>
                <c:pt idx="0">
                  <c:v>[XGBoost (Tuned) : Small]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'Milestone 4'!$D$1:$I$1</c:f>
              <c:strCache>
                <c:ptCount val="6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Cohen kappa</c:v>
                </c:pt>
                <c:pt idx="4">
                  <c:v>AUC</c:v>
                </c:pt>
                <c:pt idx="5">
                  <c:v>F1 Score</c:v>
                </c:pt>
              </c:strCache>
            </c:strRef>
          </c:cat>
          <c:val>
            <c:numRef>
              <c:f>'Milestone 4'!$D$4:$I$4</c:f>
              <c:numCache>
                <c:formatCode>0%</c:formatCode>
                <c:ptCount val="6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0.6</c:v>
                </c:pt>
                <c:pt idx="4">
                  <c:v>0.89</c:v>
                </c:pt>
                <c:pt idx="5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D8-4896-8AA8-6977B131E0A1}"/>
            </c:ext>
          </c:extLst>
        </c:ser>
        <c:ser>
          <c:idx val="3"/>
          <c:order val="3"/>
          <c:tx>
            <c:strRef>
              <c:f>'Milestone 4'!$C$5</c:f>
              <c:strCache>
                <c:ptCount val="1"/>
                <c:pt idx="0">
                  <c:v>[XGBoost (Tuned) : Large]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'Milestone 4'!$D$1:$I$1</c:f>
              <c:strCache>
                <c:ptCount val="6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Cohen kappa</c:v>
                </c:pt>
                <c:pt idx="4">
                  <c:v>AUC</c:v>
                </c:pt>
                <c:pt idx="5">
                  <c:v>F1 Score</c:v>
                </c:pt>
              </c:strCache>
            </c:strRef>
          </c:cat>
          <c:val>
            <c:numRef>
              <c:f>'Milestone 4'!$D$5:$I$5</c:f>
              <c:numCache>
                <c:formatCode>0%</c:formatCode>
                <c:ptCount val="6"/>
                <c:pt idx="0">
                  <c:v>0.82</c:v>
                </c:pt>
                <c:pt idx="1">
                  <c:v>0.82</c:v>
                </c:pt>
                <c:pt idx="2">
                  <c:v>0.82</c:v>
                </c:pt>
                <c:pt idx="3">
                  <c:v>0.63</c:v>
                </c:pt>
                <c:pt idx="4">
                  <c:v>0.89</c:v>
                </c:pt>
                <c:pt idx="5">
                  <c:v>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D8-4896-8AA8-6977B131E0A1}"/>
            </c:ext>
          </c:extLst>
        </c:ser>
        <c:ser>
          <c:idx val="4"/>
          <c:order val="4"/>
          <c:tx>
            <c:strRef>
              <c:f>'Milestone 4'!$C$6</c:f>
              <c:strCache>
                <c:ptCount val="1"/>
                <c:pt idx="0">
                  <c:v>[Logistic Regression : Large]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'Milestone 4'!$D$1:$I$1</c:f>
              <c:strCache>
                <c:ptCount val="6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Cohen kappa</c:v>
                </c:pt>
                <c:pt idx="4">
                  <c:v>AUC</c:v>
                </c:pt>
                <c:pt idx="5">
                  <c:v>F1 Score</c:v>
                </c:pt>
              </c:strCache>
            </c:strRef>
          </c:cat>
          <c:val>
            <c:numRef>
              <c:f>'Milestone 4'!$D$6:$I$6</c:f>
              <c:numCache>
                <c:formatCode>0%</c:formatCode>
                <c:ptCount val="6"/>
                <c:pt idx="0">
                  <c:v>0.83</c:v>
                </c:pt>
                <c:pt idx="1">
                  <c:v>0.83</c:v>
                </c:pt>
                <c:pt idx="2">
                  <c:v>0.83</c:v>
                </c:pt>
                <c:pt idx="3">
                  <c:v>0.66</c:v>
                </c:pt>
                <c:pt idx="4">
                  <c:v>0.91</c:v>
                </c:pt>
                <c:pt idx="5">
                  <c:v>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D8-4896-8AA8-6977B131E0A1}"/>
            </c:ext>
          </c:extLst>
        </c:ser>
        <c:ser>
          <c:idx val="5"/>
          <c:order val="5"/>
          <c:tx>
            <c:strRef>
              <c:f>'Milestone 4'!$C$7</c:f>
              <c:strCache>
                <c:ptCount val="1"/>
                <c:pt idx="0">
                  <c:v>[XGBoost : Large]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'Milestone 4'!$D$1:$I$1</c:f>
              <c:strCache>
                <c:ptCount val="6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Cohen kappa</c:v>
                </c:pt>
                <c:pt idx="4">
                  <c:v>AUC</c:v>
                </c:pt>
                <c:pt idx="5">
                  <c:v>F1 Score</c:v>
                </c:pt>
              </c:strCache>
            </c:strRef>
          </c:cat>
          <c:val>
            <c:numRef>
              <c:f>'Milestone 4'!$D$7:$I$7</c:f>
              <c:numCache>
                <c:formatCode>0%</c:formatCode>
                <c:ptCount val="6"/>
                <c:pt idx="0">
                  <c:v>0.83</c:v>
                </c:pt>
                <c:pt idx="1">
                  <c:v>0.83</c:v>
                </c:pt>
                <c:pt idx="2">
                  <c:v>0.83</c:v>
                </c:pt>
                <c:pt idx="3">
                  <c:v>0.65</c:v>
                </c:pt>
                <c:pt idx="4">
                  <c:v>0.91</c:v>
                </c:pt>
                <c:pt idx="5">
                  <c:v>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9D8-4896-8AA8-6977B131E0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771063168"/>
        <c:axId val="177106483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'Milestone 4'!$C$8</c15:sqref>
                        </c15:formulaRef>
                      </c:ext>
                    </c:extLst>
                    <c:strCache>
                      <c:ptCount val="1"/>
                      <c:pt idx="0">
                        <c:v>[Logistic Regression [TF-IDF] : Large]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'Milestone 4'!$D$1:$I$1</c15:sqref>
                        </c15:formulaRef>
                      </c:ext>
                    </c:extLst>
                    <c:strCache>
                      <c:ptCount val="6"/>
                      <c:pt idx="0">
                        <c:v>Accuracy</c:v>
                      </c:pt>
                      <c:pt idx="1">
                        <c:v>Precision</c:v>
                      </c:pt>
                      <c:pt idx="2">
                        <c:v>Recall</c:v>
                      </c:pt>
                      <c:pt idx="3">
                        <c:v>Cohen kappa</c:v>
                      </c:pt>
                      <c:pt idx="4">
                        <c:v>AUC</c:v>
                      </c:pt>
                      <c:pt idx="5">
                        <c:v>F1 Score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'Milestone 4'!$D$8:$I$8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0.83</c:v>
                      </c:pt>
                      <c:pt idx="1">
                        <c:v>0.83</c:v>
                      </c:pt>
                      <c:pt idx="2">
                        <c:v>0.83</c:v>
                      </c:pt>
                      <c:pt idx="3">
                        <c:v>0.65</c:v>
                      </c:pt>
                      <c:pt idx="4">
                        <c:v>0.93</c:v>
                      </c:pt>
                      <c:pt idx="5">
                        <c:v>0.83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E9D8-4896-8AA8-6977B131E0A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'Milestone 4'!$C$9</c15:sqref>
                        </c15:formulaRef>
                      </c:ext>
                    </c:extLst>
                    <c:strCache>
                      <c:ptCount val="1"/>
                      <c:pt idx="0">
                        <c:v>[XGBoost [TF-IDF] : Large]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'Milestone 4'!$D$1:$I$1</c15:sqref>
                        </c15:formulaRef>
                      </c:ext>
                    </c:extLst>
                    <c:strCache>
                      <c:ptCount val="6"/>
                      <c:pt idx="0">
                        <c:v>Accuracy</c:v>
                      </c:pt>
                      <c:pt idx="1">
                        <c:v>Precision</c:v>
                      </c:pt>
                      <c:pt idx="2">
                        <c:v>Recall</c:v>
                      </c:pt>
                      <c:pt idx="3">
                        <c:v>Cohen kappa</c:v>
                      </c:pt>
                      <c:pt idx="4">
                        <c:v>AUC</c:v>
                      </c:pt>
                      <c:pt idx="5">
                        <c:v>F1 Score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'Milestone 4'!$D$9:$I$9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0.85</c:v>
                      </c:pt>
                      <c:pt idx="1">
                        <c:v>0.85</c:v>
                      </c:pt>
                      <c:pt idx="2">
                        <c:v>0.85</c:v>
                      </c:pt>
                      <c:pt idx="3">
                        <c:v>0.7</c:v>
                      </c:pt>
                      <c:pt idx="4">
                        <c:v>0.93</c:v>
                      </c:pt>
                      <c:pt idx="5">
                        <c:v>0.85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0C3-4650-88FF-17B1ED0570FB}"/>
                  </c:ext>
                </c:extLst>
              </c15:ser>
            </c15:filteredBarSeries>
          </c:ext>
        </c:extLst>
      </c:barChart>
      <c:catAx>
        <c:axId val="1771063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064832"/>
        <c:crosses val="autoZero"/>
        <c:auto val="1"/>
        <c:lblAlgn val="ctr"/>
        <c:lblOffset val="100"/>
        <c:noMultiLvlLbl val="0"/>
      </c:catAx>
      <c:valAx>
        <c:axId val="1771064832"/>
        <c:scaling>
          <c:orientation val="minMax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06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643573777796233"/>
          <c:y val="0.37740823847796229"/>
          <c:w val="0.26328808940324294"/>
          <c:h val="0.310883004909360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Model/Encoding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[Random Forest : Bert]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Sheet1!$D$1:$I$1</c15:sqref>
                  </c15:fullRef>
                </c:ext>
              </c:extLst>
              <c:f>Sheet1!$D$1:$G$1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 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Sheet1!$D$2:$I$2</c15:sqref>
                  </c15:fullRef>
                </c:ext>
              </c:extLst>
              <c:f>Sheet1!$D$2:$G$2</c:f>
              <c:numCache>
                <c:formatCode>General</c:formatCode>
                <c:ptCount val="4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48-4A1C-A43E-1C81B75A11B1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[Random Forest : Glove]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Sheet1!$D$1:$I$1</c15:sqref>
                  </c15:fullRef>
                </c:ext>
              </c:extLst>
              <c:f>Sheet1!$D$1:$G$1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 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Sheet1!$D$3:$I$3</c15:sqref>
                  </c15:fullRef>
                </c:ext>
              </c:extLst>
              <c:f>Sheet1!$D$3:$G$3</c:f>
              <c:numCache>
                <c:formatCode>General</c:formatCode>
                <c:ptCount val="4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48-4A1C-A43E-1C81B75A11B1}"/>
            </c:ext>
          </c:extLst>
        </c:ser>
        <c:ser>
          <c:idx val="2"/>
          <c:order val="2"/>
          <c:tx>
            <c:strRef>
              <c:f>Sheet1!$C$4</c:f>
              <c:strCache>
                <c:ptCount val="1"/>
                <c:pt idx="0">
                  <c:v>[Random Forest : MPNet]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Sheet1!$D$1:$I$1</c15:sqref>
                  </c15:fullRef>
                </c:ext>
              </c:extLst>
              <c:f>Sheet1!$D$1:$G$1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 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Sheet1!$D$4:$I$4</c15:sqref>
                  </c15:fullRef>
                </c:ext>
              </c:extLst>
              <c:f>Sheet1!$D$4:$G$4</c:f>
              <c:numCache>
                <c:formatCode>General</c:formatCode>
                <c:ptCount val="4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48-4A1C-A43E-1C81B75A11B1}"/>
            </c:ext>
          </c:extLst>
        </c:ser>
        <c:ser>
          <c:idx val="3"/>
          <c:order val="3"/>
          <c:tx>
            <c:strRef>
              <c:f>Sheet1!$C$5</c:f>
              <c:strCache>
                <c:ptCount val="1"/>
                <c:pt idx="0">
                  <c:v>[Random Forest : TF-IDF]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Sheet1!$D$1:$I$1</c15:sqref>
                  </c15:fullRef>
                </c:ext>
              </c:extLst>
              <c:f>Sheet1!$D$1:$G$1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 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Sheet1!$D$5:$I$5</c15:sqref>
                  </c15:fullRef>
                </c:ext>
              </c:extLst>
              <c:f>Sheet1!$D$5:$G$5</c:f>
              <c:numCache>
                <c:formatCode>General</c:formatCode>
                <c:ptCount val="4"/>
                <c:pt idx="0">
                  <c:v>0.76</c:v>
                </c:pt>
                <c:pt idx="1">
                  <c:v>0.76</c:v>
                </c:pt>
                <c:pt idx="2">
                  <c:v>0.76</c:v>
                </c:pt>
                <c:pt idx="3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48-4A1C-A43E-1C81B75A11B1}"/>
            </c:ext>
          </c:extLst>
        </c:ser>
        <c:ser>
          <c:idx val="4"/>
          <c:order val="4"/>
          <c:tx>
            <c:strRef>
              <c:f>Sheet1!$C$6</c:f>
              <c:strCache>
                <c:ptCount val="1"/>
                <c:pt idx="0">
                  <c:v>[XGBoost : Bert]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Sheet1!$D$1:$I$1</c15:sqref>
                  </c15:fullRef>
                </c:ext>
              </c:extLst>
              <c:f>Sheet1!$D$1:$G$1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 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Sheet1!$D$6:$I$6</c15:sqref>
                  </c15:fullRef>
                </c:ext>
              </c:extLst>
              <c:f>Sheet1!$D$6:$G$6</c:f>
              <c:numCache>
                <c:formatCode>General</c:formatCode>
                <c:ptCount val="4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48-4A1C-A43E-1C81B75A11B1}"/>
            </c:ext>
          </c:extLst>
        </c:ser>
        <c:ser>
          <c:idx val="5"/>
          <c:order val="5"/>
          <c:tx>
            <c:strRef>
              <c:f>Sheet1!$C$7</c:f>
              <c:strCache>
                <c:ptCount val="1"/>
                <c:pt idx="0">
                  <c:v>[XGBoost : Glove]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Sheet1!$D$1:$I$1</c15:sqref>
                  </c15:fullRef>
                </c:ext>
              </c:extLst>
              <c:f>Sheet1!$D$1:$G$1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 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Sheet1!$D$7:$I$7</c15:sqref>
                  </c15:fullRef>
                </c:ext>
              </c:extLst>
              <c:f>Sheet1!$D$7:$G$7</c:f>
              <c:numCache>
                <c:formatCode>General</c:formatCode>
                <c:ptCount val="4"/>
                <c:pt idx="0">
                  <c:v>0.81</c:v>
                </c:pt>
                <c:pt idx="1">
                  <c:v>0.81</c:v>
                </c:pt>
                <c:pt idx="2">
                  <c:v>0.81</c:v>
                </c:pt>
                <c:pt idx="3">
                  <c:v>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48-4A1C-A43E-1C81B75A11B1}"/>
            </c:ext>
          </c:extLst>
        </c:ser>
        <c:ser>
          <c:idx val="6"/>
          <c:order val="6"/>
          <c:tx>
            <c:strRef>
              <c:f>Sheet1!$C$8</c:f>
              <c:strCache>
                <c:ptCount val="1"/>
                <c:pt idx="0">
                  <c:v>[XGBoost : MPNet]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Sheet1!$D$1:$I$1</c15:sqref>
                  </c15:fullRef>
                </c:ext>
              </c:extLst>
              <c:f>Sheet1!$D$1:$G$1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 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Sheet1!$D$8:$I$8</c15:sqref>
                  </c15:fullRef>
                </c:ext>
              </c:extLst>
              <c:f>Sheet1!$D$8:$G$8</c:f>
              <c:numCache>
                <c:formatCode>General</c:formatCode>
                <c:ptCount val="4"/>
                <c:pt idx="0">
                  <c:v>0.81</c:v>
                </c:pt>
                <c:pt idx="1">
                  <c:v>0.81</c:v>
                </c:pt>
                <c:pt idx="2">
                  <c:v>0.81</c:v>
                </c:pt>
                <c:pt idx="3">
                  <c:v>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1D-4829-8CF2-C741F80AB5C6}"/>
            </c:ext>
          </c:extLst>
        </c:ser>
        <c:ser>
          <c:idx val="7"/>
          <c:order val="7"/>
          <c:tx>
            <c:strRef>
              <c:f>Sheet1!$C$9</c:f>
              <c:strCache>
                <c:ptCount val="1"/>
                <c:pt idx="0">
                  <c:v>[XGBoost : TF-IDF]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Sheet1!$D$1:$I$1</c15:sqref>
                  </c15:fullRef>
                </c:ext>
              </c:extLst>
              <c:f>Sheet1!$D$1:$G$1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 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Sheet1!$D$9:$I$9</c15:sqref>
                  </c15:fullRef>
                </c:ext>
              </c:extLst>
              <c:f>Sheet1!$D$9:$G$9</c:f>
              <c:numCache>
                <c:formatCode>General</c:formatCode>
                <c:ptCount val="4"/>
                <c:pt idx="0">
                  <c:v>0.78</c:v>
                </c:pt>
                <c:pt idx="1">
                  <c:v>0.79</c:v>
                </c:pt>
                <c:pt idx="2">
                  <c:v>0.78</c:v>
                </c:pt>
                <c:pt idx="3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1D-4829-8CF2-C741F80AB5C6}"/>
            </c:ext>
          </c:extLst>
        </c:ser>
        <c:ser>
          <c:idx val="8"/>
          <c:order val="8"/>
          <c:tx>
            <c:strRef>
              <c:f>Sheet1!$C$10</c:f>
              <c:strCache>
                <c:ptCount val="1"/>
                <c:pt idx="0">
                  <c:v>[LSTM : Bert]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Sheet1!$D$1:$I$1</c15:sqref>
                  </c15:fullRef>
                </c:ext>
              </c:extLst>
              <c:f>Sheet1!$D$1:$G$1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 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Sheet1!$D$10:$I$10</c15:sqref>
                  </c15:fullRef>
                </c:ext>
              </c:extLst>
              <c:f>Sheet1!$D$10:$G$10</c:f>
              <c:numCache>
                <c:formatCode>General</c:formatCode>
                <c:ptCount val="4"/>
                <c:pt idx="0">
                  <c:v>0.76</c:v>
                </c:pt>
                <c:pt idx="1">
                  <c:v>0.76</c:v>
                </c:pt>
                <c:pt idx="2">
                  <c:v>0.76</c:v>
                </c:pt>
                <c:pt idx="3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1D-4829-8CF2-C741F80AB5C6}"/>
            </c:ext>
          </c:extLst>
        </c:ser>
        <c:ser>
          <c:idx val="9"/>
          <c:order val="9"/>
          <c:tx>
            <c:strRef>
              <c:f>Sheet1!$C$11</c:f>
              <c:strCache>
                <c:ptCount val="1"/>
                <c:pt idx="0">
                  <c:v>[Bidirection-LSTM : Bert]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Sheet1!$D$1:$I$1</c15:sqref>
                  </c15:fullRef>
                </c:ext>
              </c:extLst>
              <c:f>Sheet1!$D$1:$G$1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 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Sheet1!$D$11:$I$11</c15:sqref>
                  </c15:fullRef>
                </c:ext>
              </c:extLst>
              <c:f>Sheet1!$D$11:$G$11</c:f>
              <c:numCache>
                <c:formatCode>General</c:formatCode>
                <c:ptCount val="4"/>
                <c:pt idx="0">
                  <c:v>0.76</c:v>
                </c:pt>
                <c:pt idx="1">
                  <c:v>0.77</c:v>
                </c:pt>
                <c:pt idx="2">
                  <c:v>0.76</c:v>
                </c:pt>
                <c:pt idx="3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1D-4829-8CF2-C741F80AB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8317359"/>
        <c:axId val="898318607"/>
      </c:barChart>
      <c:catAx>
        <c:axId val="898317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318607"/>
        <c:crosses val="autoZero"/>
        <c:auto val="1"/>
        <c:lblAlgn val="ctr"/>
        <c:lblOffset val="100"/>
        <c:noMultiLvlLbl val="0"/>
      </c:catAx>
      <c:valAx>
        <c:axId val="898318607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31735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Model/Encoding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[Random Forest : Bert]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Sheet1!$D$1:$I$1</c15:sqref>
                  </c15:fullRef>
                </c:ext>
              </c:extLst>
              <c:f>Sheet1!$H$1:$I$1</c:f>
              <c:strCache>
                <c:ptCount val="2"/>
                <c:pt idx="0">
                  <c:v>Cohen kappa</c:v>
                </c:pt>
                <c:pt idx="1">
                  <c:v>AUC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Sheet1!$D$2:$I$2</c15:sqref>
                  </c15:fullRef>
                </c:ext>
              </c:extLst>
              <c:f>Sheet1!$H$2:$I$2</c:f>
              <c:numCache>
                <c:formatCode>General</c:formatCode>
                <c:ptCount val="2"/>
                <c:pt idx="0">
                  <c:v>0.59</c:v>
                </c:pt>
                <c:pt idx="1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7C-44FF-864F-889BFEADB38F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[Random Forest : Glove]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Sheet1!$D$1:$I$1</c15:sqref>
                  </c15:fullRef>
                </c:ext>
              </c:extLst>
              <c:f>Sheet1!$H$1:$I$1</c:f>
              <c:strCache>
                <c:ptCount val="2"/>
                <c:pt idx="0">
                  <c:v>Cohen kappa</c:v>
                </c:pt>
                <c:pt idx="1">
                  <c:v>AUC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Sheet1!$D$3:$I$3</c15:sqref>
                  </c15:fullRef>
                </c:ext>
              </c:extLst>
              <c:f>Sheet1!$H$3:$I$3</c:f>
              <c:numCache>
                <c:formatCode>General</c:formatCode>
                <c:ptCount val="2"/>
                <c:pt idx="0">
                  <c:v>0.6</c:v>
                </c:pt>
                <c:pt idx="1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7C-44FF-864F-889BFEADB38F}"/>
            </c:ext>
          </c:extLst>
        </c:ser>
        <c:ser>
          <c:idx val="2"/>
          <c:order val="2"/>
          <c:tx>
            <c:strRef>
              <c:f>Sheet1!$C$4</c:f>
              <c:strCache>
                <c:ptCount val="1"/>
                <c:pt idx="0">
                  <c:v>[Random Forest : MPNet]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Sheet1!$D$1:$I$1</c15:sqref>
                  </c15:fullRef>
                </c:ext>
              </c:extLst>
              <c:f>Sheet1!$H$1:$I$1</c:f>
              <c:strCache>
                <c:ptCount val="2"/>
                <c:pt idx="0">
                  <c:v>Cohen kappa</c:v>
                </c:pt>
                <c:pt idx="1">
                  <c:v>AUC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Sheet1!$D$4:$I$4</c15:sqref>
                  </c15:fullRef>
                </c:ext>
              </c:extLst>
              <c:f>Sheet1!$H$4:$I$4</c:f>
              <c:numCache>
                <c:formatCode>General</c:formatCode>
                <c:ptCount val="2"/>
                <c:pt idx="0">
                  <c:v>0.61</c:v>
                </c:pt>
                <c:pt idx="1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7C-44FF-864F-889BFEADB38F}"/>
            </c:ext>
          </c:extLst>
        </c:ser>
        <c:ser>
          <c:idx val="3"/>
          <c:order val="3"/>
          <c:tx>
            <c:strRef>
              <c:f>Sheet1!$C$5</c:f>
              <c:strCache>
                <c:ptCount val="1"/>
                <c:pt idx="0">
                  <c:v>[Random Forest : TF-IDF]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Sheet1!$D$1:$I$1</c15:sqref>
                  </c15:fullRef>
                </c:ext>
              </c:extLst>
              <c:f>Sheet1!$H$1:$I$1</c:f>
              <c:strCache>
                <c:ptCount val="2"/>
                <c:pt idx="0">
                  <c:v>Cohen kappa</c:v>
                </c:pt>
                <c:pt idx="1">
                  <c:v>AUC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Sheet1!$D$5:$I$5</c15:sqref>
                  </c15:fullRef>
                </c:ext>
              </c:extLst>
              <c:f>Sheet1!$H$5:$I$5</c:f>
              <c:numCache>
                <c:formatCode>General</c:formatCode>
                <c:ptCount val="2"/>
                <c:pt idx="0">
                  <c:v>0.52</c:v>
                </c:pt>
                <c:pt idx="1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7C-44FF-864F-889BFEADB38F}"/>
            </c:ext>
          </c:extLst>
        </c:ser>
        <c:ser>
          <c:idx val="4"/>
          <c:order val="4"/>
          <c:tx>
            <c:strRef>
              <c:f>Sheet1!$C$6</c:f>
              <c:strCache>
                <c:ptCount val="1"/>
                <c:pt idx="0">
                  <c:v>[XGBoost : Bert]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Sheet1!$D$1:$I$1</c15:sqref>
                  </c15:fullRef>
                </c:ext>
              </c:extLst>
              <c:f>Sheet1!$H$1:$I$1</c:f>
              <c:strCache>
                <c:ptCount val="2"/>
                <c:pt idx="0">
                  <c:v>Cohen kappa</c:v>
                </c:pt>
                <c:pt idx="1">
                  <c:v>AUC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Sheet1!$D$6:$I$6</c15:sqref>
                  </c15:fullRef>
                </c:ext>
              </c:extLst>
              <c:f>Sheet1!$H$6:$I$6</c:f>
              <c:numCache>
                <c:formatCode>General</c:formatCode>
                <c:ptCount val="2"/>
                <c:pt idx="0">
                  <c:v>0.61</c:v>
                </c:pt>
                <c:pt idx="1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7C-44FF-864F-889BFEADB38F}"/>
            </c:ext>
          </c:extLst>
        </c:ser>
        <c:ser>
          <c:idx val="5"/>
          <c:order val="5"/>
          <c:tx>
            <c:strRef>
              <c:f>Sheet1!$C$7</c:f>
              <c:strCache>
                <c:ptCount val="1"/>
                <c:pt idx="0">
                  <c:v>[XGBoost : Glove]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Sheet1!$D$1:$I$1</c15:sqref>
                  </c15:fullRef>
                </c:ext>
              </c:extLst>
              <c:f>Sheet1!$H$1:$I$1</c:f>
              <c:strCache>
                <c:ptCount val="2"/>
                <c:pt idx="0">
                  <c:v>Cohen kappa</c:v>
                </c:pt>
                <c:pt idx="1">
                  <c:v>AUC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Sheet1!$D$7:$I$7</c15:sqref>
                  </c15:fullRef>
                </c:ext>
              </c:extLst>
              <c:f>Sheet1!$H$7:$I$7</c:f>
              <c:numCache>
                <c:formatCode>General</c:formatCode>
                <c:ptCount val="2"/>
                <c:pt idx="0">
                  <c:v>0.62</c:v>
                </c:pt>
                <c:pt idx="1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97C-44FF-864F-889BFEADB38F}"/>
            </c:ext>
          </c:extLst>
        </c:ser>
        <c:ser>
          <c:idx val="6"/>
          <c:order val="6"/>
          <c:tx>
            <c:strRef>
              <c:f>Sheet1!$C$8</c:f>
              <c:strCache>
                <c:ptCount val="1"/>
                <c:pt idx="0">
                  <c:v>[XGBoost : MPNet]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Sheet1!$D$1:$I$1</c15:sqref>
                  </c15:fullRef>
                </c:ext>
              </c:extLst>
              <c:f>Sheet1!$H$1:$I$1</c:f>
              <c:strCache>
                <c:ptCount val="2"/>
                <c:pt idx="0">
                  <c:v>Cohen kappa</c:v>
                </c:pt>
                <c:pt idx="1">
                  <c:v>AUC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Sheet1!$D$8:$I$8</c15:sqref>
                  </c15:fullRef>
                </c:ext>
              </c:extLst>
              <c:f>Sheet1!$H$8:$I$8</c:f>
              <c:numCache>
                <c:formatCode>General</c:formatCode>
                <c:ptCount val="2"/>
                <c:pt idx="0">
                  <c:v>0.63</c:v>
                </c:pt>
                <c:pt idx="1">
                  <c:v>0.89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E3-463D-8F40-E9AFEE808BAD}"/>
            </c:ext>
          </c:extLst>
        </c:ser>
        <c:ser>
          <c:idx val="7"/>
          <c:order val="7"/>
          <c:tx>
            <c:strRef>
              <c:f>Sheet1!$C$9</c:f>
              <c:strCache>
                <c:ptCount val="1"/>
                <c:pt idx="0">
                  <c:v>[XGBoost : TF-IDF]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Sheet1!$D$1:$I$1</c15:sqref>
                  </c15:fullRef>
                </c:ext>
              </c:extLst>
              <c:f>Sheet1!$H$1:$I$1</c:f>
              <c:strCache>
                <c:ptCount val="2"/>
                <c:pt idx="0">
                  <c:v>Cohen kappa</c:v>
                </c:pt>
                <c:pt idx="1">
                  <c:v>AUC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Sheet1!$D$9:$I$9</c15:sqref>
                  </c15:fullRef>
                </c:ext>
              </c:extLst>
              <c:f>Sheet1!$H$9:$I$9</c:f>
              <c:numCache>
                <c:formatCode>General</c:formatCode>
                <c:ptCount val="2"/>
                <c:pt idx="0">
                  <c:v>0.56999999999999995</c:v>
                </c:pt>
                <c:pt idx="1">
                  <c:v>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E3-463D-8F40-E9AFEE808BAD}"/>
            </c:ext>
          </c:extLst>
        </c:ser>
        <c:ser>
          <c:idx val="8"/>
          <c:order val="8"/>
          <c:tx>
            <c:strRef>
              <c:f>Sheet1!$C$10</c:f>
              <c:strCache>
                <c:ptCount val="1"/>
                <c:pt idx="0">
                  <c:v>[LSTM : Bert]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Sheet1!$D$1:$I$1</c15:sqref>
                  </c15:fullRef>
                </c:ext>
              </c:extLst>
              <c:f>Sheet1!$H$1:$I$1</c:f>
              <c:strCache>
                <c:ptCount val="2"/>
                <c:pt idx="0">
                  <c:v>Cohen kappa</c:v>
                </c:pt>
                <c:pt idx="1">
                  <c:v>AUC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Sheet1!$D$10:$I$10</c15:sqref>
                  </c15:fullRef>
                </c:ext>
              </c:extLst>
              <c:f>Sheet1!$H$10:$I$10</c:f>
              <c:numCache>
                <c:formatCode>General</c:formatCode>
                <c:ptCount val="2"/>
                <c:pt idx="0">
                  <c:v>0.53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E3-463D-8F40-E9AFEE808BAD}"/>
            </c:ext>
          </c:extLst>
        </c:ser>
        <c:ser>
          <c:idx val="9"/>
          <c:order val="9"/>
          <c:tx>
            <c:strRef>
              <c:f>Sheet1!$C$11</c:f>
              <c:strCache>
                <c:ptCount val="1"/>
                <c:pt idx="0">
                  <c:v>[Bidirection-LSTM : Bert]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Sheet1!$D$1:$I$1</c15:sqref>
                  </c15:fullRef>
                </c:ext>
              </c:extLst>
              <c:f>Sheet1!$H$1:$I$1</c:f>
              <c:strCache>
                <c:ptCount val="2"/>
                <c:pt idx="0">
                  <c:v>Cohen kappa</c:v>
                </c:pt>
                <c:pt idx="1">
                  <c:v>AUC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Sheet1!$D$11:$I$11</c15:sqref>
                  </c15:fullRef>
                </c:ext>
              </c:extLst>
              <c:f>Sheet1!$H$11:$I$11</c:f>
              <c:numCache>
                <c:formatCode>General</c:formatCode>
                <c:ptCount val="2"/>
                <c:pt idx="0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E3-463D-8F40-E9AFEE808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8317359"/>
        <c:axId val="898318607"/>
      </c:barChart>
      <c:catAx>
        <c:axId val="898317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318607"/>
        <c:crosses val="autoZero"/>
        <c:auto val="1"/>
        <c:lblAlgn val="ctr"/>
        <c:lblOffset val="100"/>
        <c:noMultiLvlLbl val="0"/>
      </c:catAx>
      <c:valAx>
        <c:axId val="89831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31735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</xdr:colOff>
      <xdr:row>1</xdr:row>
      <xdr:rowOff>0</xdr:rowOff>
    </xdr:from>
    <xdr:to>
      <xdr:col>20</xdr:col>
      <xdr:colOff>381000</xdr:colOff>
      <xdr:row>16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A8191F5-E91B-427D-9027-D9408F536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247649</xdr:colOff>
      <xdr:row>17</xdr:row>
      <xdr:rowOff>100012</xdr:rowOff>
    </xdr:from>
    <xdr:to>
      <xdr:col>21</xdr:col>
      <xdr:colOff>100012</xdr:colOff>
      <xdr:row>32</xdr:row>
      <xdr:rowOff>176212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7FBB344-9B42-42DC-9C9C-3A3E9E2D5E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285750</xdr:colOff>
      <xdr:row>33</xdr:row>
      <xdr:rowOff>109537</xdr:rowOff>
    </xdr:from>
    <xdr:to>
      <xdr:col>21</xdr:col>
      <xdr:colOff>242887</xdr:colOff>
      <xdr:row>47</xdr:row>
      <xdr:rowOff>185737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ACED930-BD4A-4B03-9904-B36A4CA608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523875</xdr:colOff>
      <xdr:row>31</xdr:row>
      <xdr:rowOff>161925</xdr:rowOff>
    </xdr:from>
    <xdr:to>
      <xdr:col>5</xdr:col>
      <xdr:colOff>419100</xdr:colOff>
      <xdr:row>54</xdr:row>
      <xdr:rowOff>28574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E6A8504-84DD-4D39-93DF-658DA3CA0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323022</xdr:colOff>
      <xdr:row>27</xdr:row>
      <xdr:rowOff>99392</xdr:rowOff>
    </xdr:from>
    <xdr:to>
      <xdr:col>21</xdr:col>
      <xdr:colOff>169864</xdr:colOff>
      <xdr:row>29</xdr:row>
      <xdr:rowOff>13670</xdr:rowOff>
    </xdr:to>
    <xdr:sp macro="" textlink="">
      <xdr:nvSpPr>
        <xdr:cNvPr id="6" name="TextBox 1">
          <a:extLst>
            <a:ext uri="{FF2B5EF4-FFF2-40B4-BE49-F238E27FC236}">
              <a16:creationId xmlns:a16="http://schemas.microsoft.com/office/drawing/2014/main" id="{E7DFD4BC-AD44-447A-A3B0-30A25F664866}"/>
            </a:ext>
          </a:extLst>
        </xdr:cNvPr>
        <xdr:cNvSpPr txBox="1"/>
      </xdr:nvSpPr>
      <xdr:spPr>
        <a:xfrm>
          <a:off x="15032935" y="5242892"/>
          <a:ext cx="1072668" cy="295278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(5h 9m 29sec)</a:t>
          </a:r>
        </a:p>
      </xdr:txBody>
    </xdr:sp>
    <xdr:clientData/>
  </xdr:twoCellAnchor>
  <xdr:twoCellAnchor>
    <xdr:from>
      <xdr:col>19</xdr:col>
      <xdr:colOff>0</xdr:colOff>
      <xdr:row>10</xdr:row>
      <xdr:rowOff>173935</xdr:rowOff>
    </xdr:from>
    <xdr:to>
      <xdr:col>20</xdr:col>
      <xdr:colOff>459755</xdr:colOff>
      <xdr:row>12</xdr:row>
      <xdr:rowOff>88213</xdr:rowOff>
    </xdr:to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id="{E7DFD4BC-AD44-447A-A3B0-30A25F664866}"/>
            </a:ext>
          </a:extLst>
        </xdr:cNvPr>
        <xdr:cNvSpPr txBox="1"/>
      </xdr:nvSpPr>
      <xdr:spPr>
        <a:xfrm>
          <a:off x="14709913" y="2078935"/>
          <a:ext cx="1072668" cy="295278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(42m 55sec)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0.22613</cdr:x>
      <cdr:y>0.35243</cdr:y>
    </cdr:from>
    <cdr:to>
      <cdr:x>0.46571</cdr:x>
      <cdr:y>0.46007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95F25AF-A824-44B8-9CBD-6A47F9E543F4}"/>
            </a:ext>
          </a:extLst>
        </cdr:cNvPr>
        <cdr:cNvSpPr txBox="1"/>
      </cdr:nvSpPr>
      <cdr:spPr>
        <a:xfrm xmlns:a="http://schemas.openxmlformats.org/drawingml/2006/main">
          <a:off x="1230942" y="966788"/>
          <a:ext cx="1304181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tx1"/>
              </a:solidFill>
            </a:rPr>
            <a:t>(19m 49sec)</a:t>
          </a:r>
        </a:p>
      </cdr:txBody>
    </cdr:sp>
  </cdr:relSizeAnchor>
  <cdr:relSizeAnchor xmlns:cdr="http://schemas.openxmlformats.org/drawingml/2006/chartDrawing">
    <cdr:from>
      <cdr:x>0.80402</cdr:x>
      <cdr:y>0.60713</cdr:y>
    </cdr:from>
    <cdr:to>
      <cdr:x>1</cdr:x>
      <cdr:y>0.71477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EC61ADBC-F802-4ED3-A226-F44A487566D3}"/>
            </a:ext>
          </a:extLst>
        </cdr:cNvPr>
        <cdr:cNvSpPr txBox="1"/>
      </cdr:nvSpPr>
      <cdr:spPr>
        <a:xfrm xmlns:a="http://schemas.openxmlformats.org/drawingml/2006/main">
          <a:off x="4400686" y="1665487"/>
          <a:ext cx="1072668" cy="2952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100">
              <a:solidFill>
                <a:schemeClr val="tx1"/>
              </a:solidFill>
            </a:rPr>
            <a:t>(5h 9m 29sec)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</xdr:row>
      <xdr:rowOff>0</xdr:rowOff>
    </xdr:from>
    <xdr:to>
      <xdr:col>19</xdr:col>
      <xdr:colOff>590550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13AC64-D939-4CE3-971A-8B90DBE06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123826</xdr:colOff>
      <xdr:row>26</xdr:row>
      <xdr:rowOff>66675</xdr:rowOff>
    </xdr:from>
    <xdr:to>
      <xdr:col>18</xdr:col>
      <xdr:colOff>257175</xdr:colOff>
      <xdr:row>47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BA14EE-968E-4D3B-9E32-DB8B98D6F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E0C16A-4D03-4584-923A-D5C30DA96C7C}" name="Table1" displayName="Table1" ref="A1:I9" totalsRowShown="0">
  <autoFilter ref="A1:I9" xr:uid="{39E0C16A-4D03-4584-923A-D5C30DA96C7C}"/>
  <sortState xmlns:xlrd2="http://schemas.microsoft.com/office/spreadsheetml/2017/richdata2" ref="A2:I9">
    <sortCondition ref="I1:I9"/>
  </sortState>
  <tableColumns count="9">
    <tableColumn id="1" xr3:uid="{977ECA27-8683-4300-AD0F-21379D07B792}" name="Model"/>
    <tableColumn id="2" xr3:uid="{C9DEDA07-6AE6-45D1-976A-B5489EE2CBD5}" name="Data Size"/>
    <tableColumn id="3" xr3:uid="{96F6C7CE-461E-4989-B539-69FF545F4BA9}" name="Label">
      <calculatedColumnFormula>CONCATENATE("[",A2," : ",B2,"]")</calculatedColumnFormula>
    </tableColumn>
    <tableColumn id="4" xr3:uid="{7D623D57-32F6-4FC1-8C11-BB1F62F2481D}" name="Accuracy" dataDxfId="1" dataCellStyle="Percent"/>
    <tableColumn id="5" xr3:uid="{9ACE2DD5-26CA-4318-A16D-EA72AC2E2B1B}" name="Precision" dataCellStyle="Percent"/>
    <tableColumn id="6" xr3:uid="{0C5A3BF2-6B12-4F1F-B672-4750601973BE}" name="Recall" dataCellStyle="Percent"/>
    <tableColumn id="8" xr3:uid="{33B15666-E26A-42D4-89DF-5C514ABD70F2}" name="Cohen kappa" dataCellStyle="Percent"/>
    <tableColumn id="9" xr3:uid="{59A06841-B46C-4E22-A480-C2731C8D084A}" name="AUC" dataCellStyle="Percent"/>
    <tableColumn id="7" xr3:uid="{A6D154E5-30E1-4931-82B0-37F26F849439}" name="F1 Score" dataDxfId="0" dataCellStyle="Perce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06BCA-9DCA-4622-A99C-21645432841D}" name="Table2" displayName="Table2" ref="A12:E20" totalsRowShown="0">
  <autoFilter ref="A12:E20" xr:uid="{89306BCA-9DCA-4622-A99C-21645432841D}"/>
  <sortState xmlns:xlrd2="http://schemas.microsoft.com/office/spreadsheetml/2017/richdata2" ref="A13:E20">
    <sortCondition descending="1" ref="D12:D20"/>
  </sortState>
  <tableColumns count="5">
    <tableColumn id="1" xr3:uid="{0BE389EA-DCE5-4F9A-8459-50A6060528E7}" name="Model Type"/>
    <tableColumn id="2" xr3:uid="{10D98DE1-F430-4C28-A78C-578899C91926}" name="Data Size"/>
    <tableColumn id="3" xr3:uid="{66F7078C-CABF-4EA2-9D18-ABF9CDB40212}" name="Model">
      <calculatedColumnFormula>CONCATENATE("[",A13," : ",B13,"]")</calculatedColumnFormula>
    </tableColumn>
    <tableColumn id="4" xr3:uid="{71949B3C-BEE3-4E97-82BF-EF30411836EB}" name="CPU Time"/>
    <tableColumn id="5" xr3:uid="{69A11E10-8EE5-49EE-AB19-5145CCB44397}" name="Wall Tim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A2CCBC-D779-4B1D-A96C-FA744294F845}" name="Table3" displayName="Table3" ref="A23:E31" totalsRowShown="0">
  <autoFilter ref="A23:E31" xr:uid="{8DA2CCBC-D779-4B1D-A96C-FA744294F845}"/>
  <sortState xmlns:xlrd2="http://schemas.microsoft.com/office/spreadsheetml/2017/richdata2" ref="A24:E31">
    <sortCondition descending="1" ref="D23:D31"/>
  </sortState>
  <tableColumns count="5">
    <tableColumn id="1" xr3:uid="{87005F12-7935-4455-B843-CE706F109A75}" name="Model Type"/>
    <tableColumn id="2" xr3:uid="{19EFDC5D-4C4C-42E5-86EF-FEF44CCEDA89}" name="Data Size"/>
    <tableColumn id="3" xr3:uid="{63CA8BDF-17B9-4FEB-903D-D62F96C4D418}" name="Model">
      <calculatedColumnFormula>CONCATENATE("[",A24," : ",B24,"]")</calculatedColumnFormula>
    </tableColumn>
    <tableColumn id="4" xr3:uid="{A3099D91-72D6-45A9-9907-01AFC6B13282}" name="CPU Time"/>
    <tableColumn id="5" xr3:uid="{AF9EA8DE-0BCF-4371-BAC5-9132BC59F974}" name="Wall Ti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AA07-FE3A-498F-BDFE-C9FFCEEA3FFF}">
  <dimension ref="A1:Z31"/>
  <sheetViews>
    <sheetView showGridLines="0" tabSelected="1" topLeftCell="E1" zoomScale="115" zoomScaleNormal="115" workbookViewId="0">
      <selection activeCell="Y21" sqref="Y21"/>
    </sheetView>
  </sheetViews>
  <sheetFormatPr defaultRowHeight="15" x14ac:dyDescent="0.25"/>
  <cols>
    <col min="1" max="1" width="20.42578125" customWidth="1"/>
    <col min="2" max="2" width="11.140625" customWidth="1"/>
    <col min="3" max="3" width="27" customWidth="1"/>
    <col min="4" max="4" width="11.5703125" customWidth="1"/>
    <col min="5" max="5" width="12" customWidth="1"/>
    <col min="7" max="7" width="10.42578125" customWidth="1"/>
    <col min="8" max="8" width="14.5703125" customWidth="1"/>
    <col min="10" max="10" width="12.42578125" bestFit="1" customWidth="1"/>
  </cols>
  <sheetData>
    <row r="1" spans="1:26" x14ac:dyDescent="0.25">
      <c r="A1" t="s">
        <v>1</v>
      </c>
      <c r="B1" t="s">
        <v>18</v>
      </c>
      <c r="C1" t="s">
        <v>14</v>
      </c>
      <c r="D1" t="s">
        <v>5</v>
      </c>
      <c r="E1" t="s">
        <v>2</v>
      </c>
      <c r="F1" t="s">
        <v>3</v>
      </c>
      <c r="G1" t="s">
        <v>12</v>
      </c>
      <c r="H1" t="s">
        <v>4</v>
      </c>
      <c r="I1" t="s">
        <v>13</v>
      </c>
    </row>
    <row r="2" spans="1:26" x14ac:dyDescent="0.25">
      <c r="A2" t="s">
        <v>17</v>
      </c>
      <c r="B2" t="s">
        <v>19</v>
      </c>
      <c r="C2" t="str">
        <f t="shared" ref="C2:C9" si="0">CONCATENATE("[",A2," : ",B2,"]")</f>
        <v>[Logistic Regression : Small]</v>
      </c>
      <c r="D2" s="14">
        <v>0.8</v>
      </c>
      <c r="E2" s="14">
        <v>0.8</v>
      </c>
      <c r="F2" s="14">
        <v>0.8</v>
      </c>
      <c r="G2" s="14">
        <v>0.59</v>
      </c>
      <c r="H2" s="14">
        <v>0.88</v>
      </c>
      <c r="I2" s="14">
        <v>0.8</v>
      </c>
    </row>
    <row r="3" spans="1:26" x14ac:dyDescent="0.25">
      <c r="A3" t="s">
        <v>7</v>
      </c>
      <c r="B3" t="s">
        <v>19</v>
      </c>
      <c r="C3" t="str">
        <f t="shared" si="0"/>
        <v>[XGBoost : Small]</v>
      </c>
      <c r="D3" s="14">
        <v>0.8</v>
      </c>
      <c r="E3" s="14">
        <v>0.8</v>
      </c>
      <c r="F3" s="14">
        <v>0.8</v>
      </c>
      <c r="G3" s="14">
        <v>0.57999999999999996</v>
      </c>
      <c r="H3" s="14">
        <v>0.88</v>
      </c>
      <c r="I3" s="14">
        <v>0.8</v>
      </c>
      <c r="W3">
        <v>2575</v>
      </c>
      <c r="Y3">
        <v>1267</v>
      </c>
    </row>
    <row r="4" spans="1:26" x14ac:dyDescent="0.25">
      <c r="A4" t="s">
        <v>20</v>
      </c>
      <c r="B4" t="s">
        <v>19</v>
      </c>
      <c r="C4" t="str">
        <f t="shared" si="0"/>
        <v>[XGBoost (Tuned) : Small]</v>
      </c>
      <c r="D4" s="14">
        <v>0.8</v>
      </c>
      <c r="E4" s="14">
        <v>0.8</v>
      </c>
      <c r="F4" s="14">
        <v>0.8</v>
      </c>
      <c r="G4" s="14">
        <v>0.6</v>
      </c>
      <c r="H4" s="14">
        <v>0.89</v>
      </c>
      <c r="I4" s="14">
        <v>0.8</v>
      </c>
      <c r="W4">
        <f>MOD(W3,60)</f>
        <v>55</v>
      </c>
      <c r="X4" t="s">
        <v>37</v>
      </c>
      <c r="Y4">
        <f>MOD(Y3,60)</f>
        <v>7</v>
      </c>
      <c r="Z4" t="s">
        <v>37</v>
      </c>
    </row>
    <row r="5" spans="1:26" x14ac:dyDescent="0.25">
      <c r="A5" t="s">
        <v>20</v>
      </c>
      <c r="B5" t="s">
        <v>23</v>
      </c>
      <c r="C5" t="str">
        <f t="shared" si="0"/>
        <v>[XGBoost (Tuned) : Large]</v>
      </c>
      <c r="D5" s="14">
        <v>0.82</v>
      </c>
      <c r="E5" s="14">
        <v>0.82</v>
      </c>
      <c r="F5" s="14">
        <v>0.82</v>
      </c>
      <c r="G5" s="14">
        <v>0.63</v>
      </c>
      <c r="H5" s="14">
        <v>0.89</v>
      </c>
      <c r="I5" s="14">
        <v>0.82</v>
      </c>
      <c r="W5">
        <f>(W3-W4)/60</f>
        <v>42</v>
      </c>
      <c r="X5" t="s">
        <v>36</v>
      </c>
      <c r="Y5">
        <f>(Y3-Y4)/60</f>
        <v>21</v>
      </c>
      <c r="Z5" t="s">
        <v>36</v>
      </c>
    </row>
    <row r="6" spans="1:26" x14ac:dyDescent="0.25">
      <c r="A6" t="s">
        <v>17</v>
      </c>
      <c r="B6" t="s">
        <v>23</v>
      </c>
      <c r="C6" t="str">
        <f t="shared" si="0"/>
        <v>[Logistic Regression : Large]</v>
      </c>
      <c r="D6" s="14">
        <v>0.83</v>
      </c>
      <c r="E6" s="14">
        <v>0.83</v>
      </c>
      <c r="F6" s="14">
        <v>0.83</v>
      </c>
      <c r="G6" s="14">
        <v>0.66</v>
      </c>
      <c r="H6" s="14">
        <v>0.91</v>
      </c>
      <c r="I6" s="14">
        <v>0.83</v>
      </c>
    </row>
    <row r="7" spans="1:26" x14ac:dyDescent="0.25">
      <c r="A7" t="s">
        <v>7</v>
      </c>
      <c r="B7" t="s">
        <v>23</v>
      </c>
      <c r="C7" t="str">
        <f t="shared" si="0"/>
        <v>[XGBoost : Large]</v>
      </c>
      <c r="D7" s="14">
        <v>0.83</v>
      </c>
      <c r="E7" s="14">
        <v>0.83</v>
      </c>
      <c r="F7" s="14">
        <v>0.83</v>
      </c>
      <c r="G7" s="14">
        <v>0.65</v>
      </c>
      <c r="H7" s="14">
        <v>0.91</v>
      </c>
      <c r="I7" s="14">
        <v>0.83</v>
      </c>
    </row>
    <row r="8" spans="1:26" x14ac:dyDescent="0.25">
      <c r="A8" t="s">
        <v>33</v>
      </c>
      <c r="B8" t="s">
        <v>23</v>
      </c>
      <c r="C8" t="str">
        <f t="shared" si="0"/>
        <v>[Logistic Regression [TF-IDF] : Large]</v>
      </c>
      <c r="D8" s="14">
        <v>0.83</v>
      </c>
      <c r="E8" s="14">
        <v>0.83</v>
      </c>
      <c r="F8" s="14">
        <v>0.83</v>
      </c>
      <c r="G8" s="14">
        <v>0.65</v>
      </c>
      <c r="H8" s="14">
        <v>0.93</v>
      </c>
      <c r="I8" s="14">
        <v>0.83</v>
      </c>
    </row>
    <row r="9" spans="1:26" x14ac:dyDescent="0.25">
      <c r="A9" t="s">
        <v>31</v>
      </c>
      <c r="B9" t="s">
        <v>23</v>
      </c>
      <c r="C9" t="str">
        <f t="shared" si="0"/>
        <v>[XGBoost [TF-IDF] : Large]</v>
      </c>
      <c r="D9" s="14">
        <v>0.85</v>
      </c>
      <c r="E9" s="14">
        <v>0.85</v>
      </c>
      <c r="F9" s="14">
        <v>0.85</v>
      </c>
      <c r="G9" s="14">
        <v>0.7</v>
      </c>
      <c r="H9" s="14">
        <v>0.93</v>
      </c>
      <c r="I9" s="14">
        <v>0.85</v>
      </c>
      <c r="X9">
        <f>42*60+55</f>
        <v>2575</v>
      </c>
    </row>
    <row r="11" spans="1:26" x14ac:dyDescent="0.25">
      <c r="A11" t="s">
        <v>28</v>
      </c>
      <c r="G11" s="16" t="s">
        <v>25</v>
      </c>
      <c r="H11" s="17"/>
      <c r="I11" s="17" t="s">
        <v>26</v>
      </c>
      <c r="J11" s="18"/>
    </row>
    <row r="12" spans="1:26" x14ac:dyDescent="0.25">
      <c r="A12" t="s">
        <v>29</v>
      </c>
      <c r="B12" t="s">
        <v>18</v>
      </c>
      <c r="C12" t="s">
        <v>1</v>
      </c>
      <c r="D12" t="s">
        <v>22</v>
      </c>
      <c r="E12" t="s">
        <v>21</v>
      </c>
      <c r="G12" s="2" t="s">
        <v>24</v>
      </c>
      <c r="H12" s="3" t="s">
        <v>27</v>
      </c>
      <c r="I12" s="3" t="s">
        <v>24</v>
      </c>
      <c r="J12" s="4" t="s">
        <v>27</v>
      </c>
    </row>
    <row r="13" spans="1:26" x14ac:dyDescent="0.25">
      <c r="A13" t="s">
        <v>20</v>
      </c>
      <c r="B13" t="s">
        <v>23</v>
      </c>
      <c r="C13" t="str">
        <f t="shared" ref="C13:C20" si="1">CONCATENATE("[",A13," : ",B13,"]")</f>
        <v>[XGBoost (Tuned) : Large]</v>
      </c>
      <c r="D13">
        <v>2575</v>
      </c>
      <c r="E13">
        <v>164</v>
      </c>
      <c r="G13" s="5">
        <v>2</v>
      </c>
      <c r="H13" s="6">
        <v>44</v>
      </c>
      <c r="I13" s="6">
        <v>42</v>
      </c>
      <c r="J13" s="7">
        <v>55</v>
      </c>
    </row>
    <row r="14" spans="1:26" x14ac:dyDescent="0.25">
      <c r="A14" t="s">
        <v>7</v>
      </c>
      <c r="B14" t="s">
        <v>23</v>
      </c>
      <c r="C14" t="str">
        <f t="shared" si="1"/>
        <v>[XGBoost : Large]</v>
      </c>
      <c r="D14">
        <v>722</v>
      </c>
      <c r="E14">
        <v>47</v>
      </c>
      <c r="G14" s="8">
        <v>0</v>
      </c>
      <c r="H14" s="9">
        <v>47</v>
      </c>
      <c r="I14" s="9">
        <v>12</v>
      </c>
      <c r="J14" s="10">
        <v>2</v>
      </c>
    </row>
    <row r="15" spans="1:26" x14ac:dyDescent="0.25">
      <c r="A15" t="s">
        <v>17</v>
      </c>
      <c r="B15" t="s">
        <v>23</v>
      </c>
      <c r="C15" t="str">
        <f t="shared" si="1"/>
        <v>[Logistic Regression : Large]</v>
      </c>
      <c r="D15">
        <v>229</v>
      </c>
      <c r="E15">
        <v>16</v>
      </c>
      <c r="G15" s="8">
        <v>0</v>
      </c>
      <c r="H15" s="9">
        <v>16</v>
      </c>
      <c r="I15" s="9">
        <v>3</v>
      </c>
      <c r="J15" s="10">
        <v>49</v>
      </c>
    </row>
    <row r="16" spans="1:26" x14ac:dyDescent="0.25">
      <c r="A16" t="s">
        <v>20</v>
      </c>
      <c r="B16" t="s">
        <v>19</v>
      </c>
      <c r="C16" t="str">
        <f t="shared" si="1"/>
        <v>[XGBoost (Tuned) : Small]</v>
      </c>
      <c r="D16">
        <v>191</v>
      </c>
      <c r="E16">
        <v>12</v>
      </c>
      <c r="G16" s="8">
        <v>0</v>
      </c>
      <c r="H16" s="9">
        <v>12</v>
      </c>
      <c r="I16" s="9">
        <v>3</v>
      </c>
      <c r="J16" s="10">
        <v>11</v>
      </c>
    </row>
    <row r="17" spans="1:10" x14ac:dyDescent="0.25">
      <c r="A17" t="s">
        <v>31</v>
      </c>
      <c r="B17" t="s">
        <v>23</v>
      </c>
      <c r="C17" t="str">
        <f t="shared" si="1"/>
        <v>[XGBoost [TF-IDF] : Large]</v>
      </c>
      <c r="D17">
        <v>185</v>
      </c>
      <c r="E17">
        <v>13</v>
      </c>
      <c r="G17" s="8">
        <v>0</v>
      </c>
      <c r="H17" s="9">
        <v>1</v>
      </c>
      <c r="I17" s="9">
        <v>0</v>
      </c>
      <c r="J17" s="10">
        <v>18</v>
      </c>
    </row>
    <row r="18" spans="1:10" x14ac:dyDescent="0.25">
      <c r="A18" t="s">
        <v>32</v>
      </c>
      <c r="B18" t="s">
        <v>23</v>
      </c>
      <c r="C18" t="str">
        <f t="shared" si="1"/>
        <v>[Logistic Regression [TF-IDF : Large]</v>
      </c>
      <c r="D18">
        <v>143</v>
      </c>
      <c r="E18">
        <v>16</v>
      </c>
      <c r="G18" s="11">
        <v>0</v>
      </c>
      <c r="H18" s="12">
        <v>1</v>
      </c>
      <c r="I18" s="12">
        <v>0</v>
      </c>
      <c r="J18" s="13">
        <v>10</v>
      </c>
    </row>
    <row r="19" spans="1:10" x14ac:dyDescent="0.25">
      <c r="A19" t="s">
        <v>7</v>
      </c>
      <c r="B19" t="s">
        <v>19</v>
      </c>
      <c r="C19" t="str">
        <f t="shared" si="1"/>
        <v>[XGBoost : Small]</v>
      </c>
      <c r="D19">
        <v>18</v>
      </c>
      <c r="E19">
        <v>1</v>
      </c>
      <c r="G19" s="9">
        <v>0</v>
      </c>
      <c r="H19" s="9">
        <v>13</v>
      </c>
      <c r="I19" s="9">
        <v>3</v>
      </c>
      <c r="J19" s="9">
        <v>5</v>
      </c>
    </row>
    <row r="20" spans="1:10" x14ac:dyDescent="0.25">
      <c r="A20" t="s">
        <v>17</v>
      </c>
      <c r="B20" t="s">
        <v>19</v>
      </c>
      <c r="C20" t="str">
        <f t="shared" si="1"/>
        <v>[Logistic Regression : Small]</v>
      </c>
      <c r="D20">
        <v>10</v>
      </c>
      <c r="E20">
        <v>1</v>
      </c>
      <c r="G20" s="9"/>
      <c r="H20" s="9"/>
      <c r="I20" s="9"/>
      <c r="J20" s="9"/>
    </row>
    <row r="22" spans="1:10" x14ac:dyDescent="0.25">
      <c r="A22" t="s">
        <v>30</v>
      </c>
      <c r="G22" s="16" t="s">
        <v>25</v>
      </c>
      <c r="H22" s="17"/>
      <c r="I22" s="17" t="s">
        <v>26</v>
      </c>
      <c r="J22" s="18"/>
    </row>
    <row r="23" spans="1:10" x14ac:dyDescent="0.25">
      <c r="A23" t="s">
        <v>29</v>
      </c>
      <c r="B23" t="s">
        <v>18</v>
      </c>
      <c r="C23" t="s">
        <v>1</v>
      </c>
      <c r="D23" t="s">
        <v>22</v>
      </c>
      <c r="E23" t="s">
        <v>21</v>
      </c>
      <c r="G23" s="2" t="s">
        <v>24</v>
      </c>
      <c r="H23" s="3" t="s">
        <v>27</v>
      </c>
      <c r="I23" s="3" t="s">
        <v>24</v>
      </c>
      <c r="J23" s="4" t="s">
        <v>27</v>
      </c>
    </row>
    <row r="24" spans="1:10" x14ac:dyDescent="0.25">
      <c r="A24" t="s">
        <v>20</v>
      </c>
      <c r="B24" t="s">
        <v>23</v>
      </c>
      <c r="C24" t="str">
        <f t="shared" ref="C24:C31" si="2">CONCATENATE("[",A24," : ",B24,"]")</f>
        <v>[XGBoost (Tuned) : Large]</v>
      </c>
      <c r="D24">
        <v>18569</v>
      </c>
      <c r="E24">
        <v>1189</v>
      </c>
      <c r="G24" s="8">
        <v>19</v>
      </c>
      <c r="H24" s="9">
        <v>49</v>
      </c>
      <c r="I24" s="9">
        <v>309</v>
      </c>
      <c r="J24" s="10">
        <v>29</v>
      </c>
    </row>
    <row r="25" spans="1:10" x14ac:dyDescent="0.25">
      <c r="A25" t="s">
        <v>7</v>
      </c>
      <c r="B25" t="s">
        <v>23</v>
      </c>
      <c r="C25" t="str">
        <f t="shared" si="2"/>
        <v>[XGBoost : Large]</v>
      </c>
      <c r="D25">
        <v>5244</v>
      </c>
      <c r="E25">
        <v>338</v>
      </c>
      <c r="G25" s="8">
        <v>5</v>
      </c>
      <c r="H25" s="9">
        <v>38</v>
      </c>
      <c r="I25" s="9">
        <v>87</v>
      </c>
      <c r="J25" s="10">
        <v>24</v>
      </c>
    </row>
    <row r="26" spans="1:10" x14ac:dyDescent="0.25">
      <c r="A26" t="s">
        <v>20</v>
      </c>
      <c r="B26" t="s">
        <v>19</v>
      </c>
      <c r="C26" t="str">
        <f t="shared" si="2"/>
        <v>[XGBoost (Tuned) : Small]</v>
      </c>
      <c r="D26">
        <v>1607</v>
      </c>
      <c r="E26">
        <v>103</v>
      </c>
      <c r="G26" s="8">
        <v>1</v>
      </c>
      <c r="H26" s="9">
        <v>43</v>
      </c>
      <c r="I26" s="9">
        <v>26</v>
      </c>
      <c r="J26" s="10">
        <v>47</v>
      </c>
    </row>
    <row r="27" spans="1:10" x14ac:dyDescent="0.25">
      <c r="A27" t="s">
        <v>17</v>
      </c>
      <c r="B27" t="s">
        <v>23</v>
      </c>
      <c r="C27" t="str">
        <f t="shared" si="2"/>
        <v>[Logistic Regression : Large]</v>
      </c>
      <c r="D27">
        <v>1416</v>
      </c>
      <c r="E27">
        <v>94</v>
      </c>
      <c r="G27" s="8">
        <v>1</v>
      </c>
      <c r="H27" s="9">
        <v>34</v>
      </c>
      <c r="I27" s="9">
        <v>23</v>
      </c>
      <c r="J27" s="10">
        <v>36</v>
      </c>
    </row>
    <row r="28" spans="1:10" x14ac:dyDescent="0.25">
      <c r="A28" t="s">
        <v>31</v>
      </c>
      <c r="B28" t="s">
        <v>23</v>
      </c>
      <c r="C28" t="str">
        <f t="shared" si="2"/>
        <v>[XGBoost [TF-IDF] : Large]</v>
      </c>
      <c r="D28">
        <v>1267</v>
      </c>
      <c r="E28">
        <v>83</v>
      </c>
      <c r="G28" s="8">
        <v>0</v>
      </c>
      <c r="H28" s="9">
        <v>12</v>
      </c>
      <c r="I28" s="9">
        <v>2</v>
      </c>
      <c r="J28" s="10">
        <v>55</v>
      </c>
    </row>
    <row r="29" spans="1:10" x14ac:dyDescent="0.25">
      <c r="A29" t="s">
        <v>33</v>
      </c>
      <c r="B29" t="s">
        <v>23</v>
      </c>
      <c r="C29" t="str">
        <f t="shared" si="2"/>
        <v>[Logistic Regression [TF-IDF] : Large]</v>
      </c>
      <c r="D29">
        <f>15*60+52</f>
        <v>952</v>
      </c>
      <c r="E29">
        <v>103</v>
      </c>
      <c r="G29" s="11">
        <v>0</v>
      </c>
      <c r="H29" s="12">
        <v>4</v>
      </c>
      <c r="I29" s="12">
        <v>1</v>
      </c>
      <c r="J29" s="13">
        <v>0</v>
      </c>
    </row>
    <row r="30" spans="1:10" x14ac:dyDescent="0.25">
      <c r="A30" t="s">
        <v>7</v>
      </c>
      <c r="B30" t="s">
        <v>19</v>
      </c>
      <c r="C30" t="str">
        <f t="shared" si="2"/>
        <v>[XGBoost : Small]</v>
      </c>
      <c r="D30">
        <v>175</v>
      </c>
      <c r="E30">
        <v>12</v>
      </c>
      <c r="G30" s="8">
        <v>1</v>
      </c>
      <c r="H30" s="9">
        <v>23</v>
      </c>
      <c r="I30" s="9">
        <v>21</v>
      </c>
      <c r="J30" s="10">
        <v>7</v>
      </c>
    </row>
    <row r="31" spans="1:10" x14ac:dyDescent="0.25">
      <c r="A31" t="s">
        <v>17</v>
      </c>
      <c r="B31" t="s">
        <v>19</v>
      </c>
      <c r="C31" t="str">
        <f t="shared" si="2"/>
        <v>[Logistic Regression : Small]</v>
      </c>
      <c r="D31">
        <v>60</v>
      </c>
      <c r="E31">
        <v>4</v>
      </c>
      <c r="G31" s="8">
        <v>1</v>
      </c>
      <c r="H31" s="9">
        <v>43</v>
      </c>
      <c r="I31" s="9">
        <v>15</v>
      </c>
      <c r="J31" s="10">
        <v>52</v>
      </c>
    </row>
  </sheetData>
  <sortState xmlns:xlrd2="http://schemas.microsoft.com/office/spreadsheetml/2017/richdata2" ref="A24:J29">
    <sortCondition descending="1" ref="D24:D29"/>
  </sortState>
  <mergeCells count="4">
    <mergeCell ref="G11:H11"/>
    <mergeCell ref="I11:J11"/>
    <mergeCell ref="G22:H22"/>
    <mergeCell ref="I22:J22"/>
  </mergeCell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3777-2C3F-4202-B5B6-097586E1BEE3}">
  <dimension ref="B2:C7"/>
  <sheetViews>
    <sheetView showGridLines="0" zoomScale="175" zoomScaleNormal="175" workbookViewId="0">
      <selection activeCell="G9" sqref="G9"/>
    </sheetView>
  </sheetViews>
  <sheetFormatPr defaultRowHeight="15" x14ac:dyDescent="0.25"/>
  <cols>
    <col min="2" max="2" width="12.7109375" customWidth="1"/>
  </cols>
  <sheetData>
    <row r="2" spans="2:3" x14ac:dyDescent="0.25">
      <c r="B2" t="s">
        <v>34</v>
      </c>
      <c r="C2" s="15">
        <v>0.83</v>
      </c>
    </row>
    <row r="3" spans="2:3" x14ac:dyDescent="0.25">
      <c r="B3" t="s">
        <v>2</v>
      </c>
      <c r="C3" s="15">
        <v>0.83</v>
      </c>
    </row>
    <row r="4" spans="2:3" x14ac:dyDescent="0.25">
      <c r="B4" t="s">
        <v>3</v>
      </c>
      <c r="C4" s="15">
        <v>0.83</v>
      </c>
    </row>
    <row r="5" spans="2:3" x14ac:dyDescent="0.25">
      <c r="B5" t="s">
        <v>5</v>
      </c>
      <c r="C5" s="15">
        <v>0.83</v>
      </c>
    </row>
    <row r="6" spans="2:3" x14ac:dyDescent="0.25">
      <c r="B6" t="s">
        <v>4</v>
      </c>
      <c r="C6" s="15">
        <v>0.93</v>
      </c>
    </row>
    <row r="7" spans="2:3" x14ac:dyDescent="0.25">
      <c r="B7" t="s">
        <v>35</v>
      </c>
      <c r="C7" s="15">
        <v>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91D7-9D6C-40B5-ABD1-5924E8CE2546}">
  <dimension ref="A1:I17"/>
  <sheetViews>
    <sheetView workbookViewId="0">
      <selection activeCell="H9" sqref="H9"/>
    </sheetView>
  </sheetViews>
  <sheetFormatPr defaultRowHeight="15" x14ac:dyDescent="0.25"/>
  <cols>
    <col min="1" max="1" width="16.5703125" customWidth="1"/>
    <col min="3" max="3" width="23.5703125" customWidth="1"/>
    <col min="10" max="10" width="12.42578125" bestFit="1" customWidth="1"/>
  </cols>
  <sheetData>
    <row r="1" spans="1:9" x14ac:dyDescent="0.25">
      <c r="A1" t="s">
        <v>1</v>
      </c>
      <c r="B1" t="s">
        <v>0</v>
      </c>
      <c r="C1" t="s">
        <v>14</v>
      </c>
      <c r="D1" t="s">
        <v>5</v>
      </c>
      <c r="E1" t="s">
        <v>2</v>
      </c>
      <c r="F1" t="s">
        <v>3</v>
      </c>
      <c r="G1" t="s">
        <v>13</v>
      </c>
      <c r="H1" t="s">
        <v>12</v>
      </c>
      <c r="I1" t="s">
        <v>4</v>
      </c>
    </row>
    <row r="2" spans="1:9" x14ac:dyDescent="0.25">
      <c r="A2" t="s">
        <v>6</v>
      </c>
      <c r="B2" t="s">
        <v>9</v>
      </c>
      <c r="C2" t="str">
        <f t="shared" ref="C2:C11" si="0">CONCATENATE("[",A2," : ",B2,"]")</f>
        <v>[Random Forest : Bert]</v>
      </c>
      <c r="D2">
        <v>0.8</v>
      </c>
      <c r="E2">
        <v>0.8</v>
      </c>
      <c r="F2">
        <v>0.8</v>
      </c>
      <c r="G2">
        <v>0.8</v>
      </c>
      <c r="H2">
        <v>0.59</v>
      </c>
      <c r="I2">
        <v>0.88</v>
      </c>
    </row>
    <row r="3" spans="1:9" x14ac:dyDescent="0.25">
      <c r="A3" t="s">
        <v>6</v>
      </c>
      <c r="B3" t="s">
        <v>10</v>
      </c>
      <c r="C3" t="str">
        <f t="shared" si="0"/>
        <v>[Random Forest : Glove]</v>
      </c>
      <c r="D3">
        <v>0.8</v>
      </c>
      <c r="E3">
        <v>0.8</v>
      </c>
      <c r="F3">
        <v>0.8</v>
      </c>
      <c r="G3">
        <v>0.8</v>
      </c>
      <c r="H3">
        <v>0.6</v>
      </c>
      <c r="I3">
        <v>0.88</v>
      </c>
    </row>
    <row r="4" spans="1:9" x14ac:dyDescent="0.25">
      <c r="A4" t="s">
        <v>6</v>
      </c>
      <c r="B4" t="s">
        <v>11</v>
      </c>
      <c r="C4" t="str">
        <f t="shared" si="0"/>
        <v>[Random Forest : MPNet]</v>
      </c>
      <c r="D4">
        <v>0.8</v>
      </c>
      <c r="E4">
        <v>0.8</v>
      </c>
      <c r="F4">
        <v>0.8</v>
      </c>
      <c r="G4">
        <v>0.8</v>
      </c>
      <c r="H4">
        <v>0.61</v>
      </c>
      <c r="I4">
        <v>0.88</v>
      </c>
    </row>
    <row r="5" spans="1:9" x14ac:dyDescent="0.25">
      <c r="A5" t="s">
        <v>6</v>
      </c>
      <c r="B5" t="s">
        <v>16</v>
      </c>
      <c r="C5" t="str">
        <f t="shared" si="0"/>
        <v>[Random Forest : TF-IDF]</v>
      </c>
      <c r="D5">
        <v>0.76</v>
      </c>
      <c r="E5">
        <v>0.76</v>
      </c>
      <c r="F5">
        <v>0.76</v>
      </c>
      <c r="G5">
        <v>0.76</v>
      </c>
      <c r="H5">
        <v>0.52</v>
      </c>
      <c r="I5">
        <v>0.84</v>
      </c>
    </row>
    <row r="6" spans="1:9" x14ac:dyDescent="0.25">
      <c r="A6" t="s">
        <v>7</v>
      </c>
      <c r="B6" t="s">
        <v>9</v>
      </c>
      <c r="C6" t="str">
        <f t="shared" si="0"/>
        <v>[XGBoost : Bert]</v>
      </c>
      <c r="D6">
        <v>0.8</v>
      </c>
      <c r="E6">
        <v>0.8</v>
      </c>
      <c r="F6">
        <v>0.8</v>
      </c>
      <c r="G6">
        <v>0.8</v>
      </c>
      <c r="H6">
        <v>0.61</v>
      </c>
      <c r="I6">
        <v>0.88</v>
      </c>
    </row>
    <row r="7" spans="1:9" x14ac:dyDescent="0.25">
      <c r="A7" t="s">
        <v>7</v>
      </c>
      <c r="B7" t="s">
        <v>10</v>
      </c>
      <c r="C7" t="str">
        <f t="shared" si="0"/>
        <v>[XGBoost : Glove]</v>
      </c>
      <c r="D7">
        <v>0.81</v>
      </c>
      <c r="E7">
        <v>0.81</v>
      </c>
      <c r="F7">
        <v>0.81</v>
      </c>
      <c r="G7">
        <v>0.81</v>
      </c>
      <c r="H7">
        <v>0.62</v>
      </c>
      <c r="I7">
        <v>0.88</v>
      </c>
    </row>
    <row r="8" spans="1:9" x14ac:dyDescent="0.25">
      <c r="A8" t="s">
        <v>7</v>
      </c>
      <c r="B8" t="s">
        <v>11</v>
      </c>
      <c r="C8" t="str">
        <f t="shared" si="0"/>
        <v>[XGBoost : MPNet]</v>
      </c>
      <c r="D8">
        <v>0.81</v>
      </c>
      <c r="E8">
        <v>0.81</v>
      </c>
      <c r="F8">
        <v>0.81</v>
      </c>
      <c r="G8">
        <v>0.81</v>
      </c>
      <c r="H8">
        <v>0.63</v>
      </c>
      <c r="I8">
        <v>0.89</v>
      </c>
    </row>
    <row r="9" spans="1:9" x14ac:dyDescent="0.25">
      <c r="A9" t="s">
        <v>7</v>
      </c>
      <c r="B9" t="s">
        <v>16</v>
      </c>
      <c r="C9" t="str">
        <f t="shared" si="0"/>
        <v>[XGBoost : TF-IDF]</v>
      </c>
      <c r="D9">
        <v>0.78</v>
      </c>
      <c r="E9">
        <v>0.79</v>
      </c>
      <c r="F9">
        <v>0.78</v>
      </c>
      <c r="G9">
        <v>0.78</v>
      </c>
      <c r="H9">
        <v>0.56999999999999995</v>
      </c>
      <c r="I9">
        <v>0.87</v>
      </c>
    </row>
    <row r="10" spans="1:9" x14ac:dyDescent="0.25">
      <c r="A10" t="s">
        <v>8</v>
      </c>
      <c r="B10" t="s">
        <v>9</v>
      </c>
      <c r="C10" t="str">
        <f t="shared" si="0"/>
        <v>[LSTM : Bert]</v>
      </c>
      <c r="D10">
        <v>0.76</v>
      </c>
      <c r="E10">
        <v>0.76</v>
      </c>
      <c r="F10">
        <v>0.76</v>
      </c>
      <c r="G10">
        <v>0.76</v>
      </c>
      <c r="H10">
        <v>0.53</v>
      </c>
    </row>
    <row r="11" spans="1:9" x14ac:dyDescent="0.25">
      <c r="A11" t="s">
        <v>15</v>
      </c>
      <c r="B11" t="s">
        <v>9</v>
      </c>
      <c r="C11" t="str">
        <f t="shared" si="0"/>
        <v>[Bidirection-LSTM : Bert]</v>
      </c>
      <c r="D11">
        <v>0.76</v>
      </c>
      <c r="E11">
        <v>0.77</v>
      </c>
      <c r="F11">
        <v>0.76</v>
      </c>
      <c r="G11">
        <v>0.76</v>
      </c>
      <c r="H11">
        <v>0.52</v>
      </c>
    </row>
    <row r="17" spans="7:7" x14ac:dyDescent="0.25">
      <c r="G1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9316-7A30-4835-BB87-B7268C95C9C3}">
  <dimension ref="A1"/>
  <sheetViews>
    <sheetView topLeftCell="A7" workbookViewId="0">
      <selection activeCell="V40" sqref="V4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Milestone 4</vt:lpstr>
      <vt:lpstr>Sheet2</vt:lpstr>
      <vt:lpstr>Sheet1</vt:lpstr>
      <vt:lpstr>Charts</vt:lpstr>
    </vt:vector>
  </TitlesOfParts>
  <Company>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Vasiliou</dc:creator>
  <cp:lastModifiedBy>Mike Vasiliou</cp:lastModifiedBy>
  <dcterms:created xsi:type="dcterms:W3CDTF">2022-01-16T21:10:25Z</dcterms:created>
  <dcterms:modified xsi:type="dcterms:W3CDTF">2022-01-28T02:59:44Z</dcterms:modified>
</cp:coreProperties>
</file>