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60" windowWidth="15195" windowHeight="13035"/>
  </bookViews>
  <sheets>
    <sheet name="SDRAM" sheetId="1" r:id="rId1"/>
    <sheet name="SRAM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4" i="1"/>
  <c r="B17" i="2"/>
  <c r="B20" s="1"/>
  <c r="B21" s="1"/>
  <c r="B22" s="1"/>
  <c r="B26" s="1"/>
  <c r="B19" i="1"/>
  <c r="B21" s="1"/>
  <c r="B22" s="1"/>
  <c r="B24" i="2"/>
  <c r="B18"/>
  <c r="B20" i="1"/>
  <c r="B23" l="1"/>
  <c r="B25" s="1"/>
</calcChain>
</file>

<file path=xl/sharedStrings.xml><?xml version="1.0" encoding="utf-8"?>
<sst xmlns="http://schemas.openxmlformats.org/spreadsheetml/2006/main" count="50" uniqueCount="40">
  <si>
    <t>Read Delay, WAITRD:</t>
  </si>
  <si>
    <t>CAS Latency, CAS:</t>
  </si>
  <si>
    <t>Horizontal (Pixels):</t>
  </si>
  <si>
    <t>Vertical (Pixels):</t>
  </si>
  <si>
    <t>Color Depth (bpp):</t>
  </si>
  <si>
    <t>Bus Bandwidth Needed by LCD:</t>
  </si>
  <si>
    <t>Static External Memory (%):</t>
  </si>
  <si>
    <t xml:space="preserve">Static External Memory Configuration - </t>
  </si>
  <si>
    <t xml:space="preserve">Dynamic External Memory Configuration - </t>
  </si>
  <si>
    <t>Frame Buffer (KB):</t>
  </si>
  <si>
    <t>LCD Data Rate -</t>
  </si>
  <si>
    <t>Data Rate (Mpixels/s):</t>
  </si>
  <si>
    <t>Data Rate (MWords/s):</t>
  </si>
  <si>
    <t>Data Rate (Mbursts/s):</t>
  </si>
  <si>
    <t>Notes:</t>
  </si>
  <si>
    <t>Static External Memory Burst -</t>
  </si>
  <si>
    <t>Burst (clocks):</t>
  </si>
  <si>
    <t>Bus Width:</t>
  </si>
  <si>
    <t>Refresh Rate (Hz):</t>
  </si>
  <si>
    <t>Precharge Command Period, tRP:</t>
  </si>
  <si>
    <t>RAS Latency (Active to Read/Write Delay), RAS (tRCD):</t>
  </si>
  <si>
    <t>Bus Bandwidth on Various LCD Resolutions and Color Depths at Various Refresh Rate</t>
    <phoneticPr fontId="1" type="noConversion"/>
  </si>
  <si>
    <t>Pixel clock rate (MHz)</t>
    <phoneticPr fontId="1" type="noConversion"/>
  </si>
  <si>
    <t>Horizontal (Pixels):</t>
    <phoneticPr fontId="1" type="noConversion"/>
  </si>
  <si>
    <t>Horizontal back porch (pixel clocks)</t>
    <phoneticPr fontId="1" type="noConversion"/>
  </si>
  <si>
    <t>Horizontal front porch (pixel clocks)</t>
    <phoneticPr fontId="1" type="noConversion"/>
  </si>
  <si>
    <t>Vertical back porch (lines)</t>
    <phoneticPr fontId="1" type="noConversion"/>
  </si>
  <si>
    <t>Vertical front porch (lines)</t>
    <phoneticPr fontId="1" type="noConversion"/>
  </si>
  <si>
    <t>LCD parameters</t>
    <phoneticPr fontId="1" type="noConversion"/>
  </si>
  <si>
    <t xml:space="preserve"> EMC Bus Clock (MHz):</t>
    <phoneticPr fontId="1" type="noConversion"/>
  </si>
  <si>
    <t xml:space="preserve"> EMC Bus Clock (MHz):</t>
    <phoneticPr fontId="6" type="noConversion"/>
  </si>
  <si>
    <t>LCD Parameters</t>
    <phoneticPr fontId="6" type="noConversion"/>
  </si>
  <si>
    <t>Results</t>
    <phoneticPr fontId="6" type="noConversion"/>
  </si>
  <si>
    <t>Results</t>
    <phoneticPr fontId="1" type="noConversion"/>
  </si>
  <si>
    <t>Color Depth (bpp):</t>
    <phoneticPr fontId="1" type="noConversion"/>
  </si>
  <si>
    <t>Bus bandwidth required (%):</t>
    <phoneticPr fontId="1" type="noConversion"/>
  </si>
  <si>
    <t>LCD Data Rate (Mpixels/s):</t>
    <phoneticPr fontId="1" type="noConversion"/>
  </si>
  <si>
    <t>LCD Data Rate (MWords/s):</t>
    <phoneticPr fontId="1" type="noConversion"/>
  </si>
  <si>
    <t>LCD Data Rate (Mbursts/s):</t>
    <phoneticPr fontId="1" type="noConversion"/>
  </si>
  <si>
    <t xml:space="preserve"> Dynamic External Memory Burst -Burst (clocks):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</si>
</sst>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.0%"/>
  </numFmts>
  <fonts count="8">
    <font>
      <sz val="10"/>
      <name val="Arial"/>
    </font>
    <font>
      <sz val="8"/>
      <name val="Arial"/>
    </font>
    <font>
      <sz val="10"/>
      <name val="Tahoma"/>
      <family val="2"/>
    </font>
    <font>
      <sz val="10"/>
      <color theme="1" tint="0.499984740745262"/>
      <name val="Tahoma"/>
      <family val="2"/>
    </font>
    <font>
      <b/>
      <sz val="11"/>
      <color rgb="FF2F3ED1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1"/>
      </left>
      <right style="thin">
        <color theme="2" tint="-0.24994659260841701"/>
      </right>
      <top/>
      <bottom/>
      <diagonal/>
    </border>
    <border>
      <left style="thin">
        <color theme="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1"/>
      </left>
      <right/>
      <top style="thin">
        <color theme="2" tint="-0.24994659260841701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5" xfId="0" applyFont="1" applyBorder="1"/>
    <xf numFmtId="0" fontId="2" fillId="0" borderId="3" xfId="0" applyFont="1" applyBorder="1"/>
    <xf numFmtId="0" fontId="2" fillId="0" borderId="1" xfId="0" applyFont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horizontal="right"/>
    </xf>
    <xf numFmtId="0" fontId="2" fillId="0" borderId="0" xfId="0" applyFont="1" applyBorder="1"/>
    <xf numFmtId="0" fontId="2" fillId="2" borderId="4" xfId="0" applyFont="1" applyFill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3" fillId="0" borderId="2" xfId="0" applyFont="1" applyBorder="1"/>
    <xf numFmtId="176" fontId="3" fillId="0" borderId="2" xfId="0" applyNumberFormat="1" applyFont="1" applyBorder="1"/>
    <xf numFmtId="177" fontId="4" fillId="0" borderId="2" xfId="0" applyNumberFormat="1" applyFont="1" applyBorder="1"/>
    <xf numFmtId="0" fontId="5" fillId="0" borderId="2" xfId="0" applyFont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right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4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left"/>
    </xf>
    <xf numFmtId="0" fontId="2" fillId="3" borderId="3" xfId="0" applyFont="1" applyFill="1" applyBorder="1"/>
    <xf numFmtId="0" fontId="2" fillId="4" borderId="3" xfId="0" applyFont="1" applyFill="1" applyBorder="1"/>
    <xf numFmtId="0" fontId="2" fillId="5" borderId="4" xfId="0" applyFont="1" applyFill="1" applyBorder="1" applyAlignment="1">
      <alignment horizontal="left"/>
    </xf>
    <xf numFmtId="0" fontId="2" fillId="5" borderId="3" xfId="0" applyFont="1" applyFill="1" applyBorder="1"/>
    <xf numFmtId="0" fontId="2" fillId="5" borderId="4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horizontal="left" wrapText="1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2F3ED1"/>
      <color rgb="FFD4D5E8"/>
      <color rgb="FFF3F2E5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6"/>
  <sheetViews>
    <sheetView tabSelected="1" workbookViewId="0">
      <selection sqref="A1:B25"/>
    </sheetView>
  </sheetViews>
  <sheetFormatPr defaultRowHeight="12.75"/>
  <cols>
    <col min="1" max="1" width="74.28515625" style="2" customWidth="1"/>
    <col min="2" max="2" width="10.5703125" style="2" customWidth="1"/>
    <col min="3" max="3" width="11.42578125" style="2" customWidth="1"/>
    <col min="4" max="16384" width="9.140625" style="2"/>
  </cols>
  <sheetData>
    <row r="1" spans="1:9" ht="13.5" thickBot="1">
      <c r="C1" s="1"/>
    </row>
    <row r="2" spans="1:9" ht="13.5" thickTop="1">
      <c r="A2" s="1" t="s">
        <v>21</v>
      </c>
      <c r="B2" s="1"/>
      <c r="C2" s="20"/>
      <c r="D2" s="5"/>
      <c r="E2" s="5"/>
      <c r="F2" s="5"/>
      <c r="G2" s="5"/>
      <c r="H2" s="5"/>
    </row>
    <row r="3" spans="1:9">
      <c r="A3" s="29" t="s">
        <v>29</v>
      </c>
      <c r="B3" s="30">
        <v>96</v>
      </c>
      <c r="C3" s="21"/>
    </row>
    <row r="4" spans="1:9">
      <c r="A4" s="36" t="s">
        <v>8</v>
      </c>
      <c r="B4" s="28"/>
      <c r="C4" s="21"/>
    </row>
    <row r="5" spans="1:9">
      <c r="A5" s="35" t="s">
        <v>17</v>
      </c>
      <c r="B5" s="28">
        <v>16</v>
      </c>
      <c r="C5" s="21"/>
    </row>
    <row r="6" spans="1:9">
      <c r="A6" s="34" t="s">
        <v>19</v>
      </c>
      <c r="B6" s="28">
        <v>3</v>
      </c>
      <c r="C6" s="21"/>
    </row>
    <row r="7" spans="1:9">
      <c r="A7" s="34" t="s">
        <v>20</v>
      </c>
      <c r="B7" s="28">
        <v>3</v>
      </c>
      <c r="C7" s="21"/>
    </row>
    <row r="8" spans="1:9">
      <c r="A8" s="34" t="s">
        <v>1</v>
      </c>
      <c r="B8" s="28">
        <v>3</v>
      </c>
      <c r="C8" s="21"/>
    </row>
    <row r="9" spans="1:9">
      <c r="A9" s="10" t="s">
        <v>28</v>
      </c>
      <c r="C9" s="21"/>
      <c r="D9" s="9"/>
    </row>
    <row r="10" spans="1:9">
      <c r="A10" s="8" t="s">
        <v>23</v>
      </c>
      <c r="B10" s="7">
        <v>480</v>
      </c>
      <c r="C10" s="21"/>
    </row>
    <row r="11" spans="1:9">
      <c r="A11" s="8" t="s">
        <v>3</v>
      </c>
      <c r="B11" s="7">
        <v>272</v>
      </c>
      <c r="C11" s="21"/>
    </row>
    <row r="12" spans="1:9">
      <c r="A12" s="8" t="s">
        <v>24</v>
      </c>
      <c r="B12" s="7">
        <v>32</v>
      </c>
      <c r="C12" s="21"/>
    </row>
    <row r="13" spans="1:9">
      <c r="A13" s="8" t="s">
        <v>25</v>
      </c>
      <c r="B13" s="7">
        <v>8</v>
      </c>
      <c r="C13" s="21"/>
    </row>
    <row r="14" spans="1:9">
      <c r="A14" s="8" t="s">
        <v>26</v>
      </c>
      <c r="B14" s="7">
        <v>12</v>
      </c>
      <c r="C14" s="21"/>
    </row>
    <row r="15" spans="1:9">
      <c r="A15" s="8" t="s">
        <v>27</v>
      </c>
      <c r="B15" s="7">
        <v>4</v>
      </c>
      <c r="C15" s="21"/>
      <c r="I15" s="9"/>
    </row>
    <row r="16" spans="1:9">
      <c r="A16" s="8" t="s">
        <v>22</v>
      </c>
      <c r="B16" s="7">
        <v>9</v>
      </c>
      <c r="C16" s="19"/>
      <c r="I16" s="9"/>
    </row>
    <row r="17" spans="1:9">
      <c r="A17" s="8" t="s">
        <v>34</v>
      </c>
      <c r="B17" s="7">
        <v>16</v>
      </c>
      <c r="C17" s="19"/>
      <c r="I17" s="9"/>
    </row>
    <row r="18" spans="1:9">
      <c r="A18" s="40" t="s">
        <v>33</v>
      </c>
      <c r="C18" s="19"/>
      <c r="I18" s="9"/>
    </row>
    <row r="19" spans="1:9">
      <c r="A19" s="25" t="s">
        <v>18</v>
      </c>
      <c r="B19" s="13">
        <f>B16*1000000/(B10+B12+B13)/(B11+B14+B15)</f>
        <v>60.096153846153847</v>
      </c>
      <c r="C19" s="19"/>
      <c r="I19" s="9"/>
    </row>
    <row r="20" spans="1:9">
      <c r="A20" s="11" t="s">
        <v>9</v>
      </c>
      <c r="B20" s="12">
        <f>IF(B17=24,((B10 * B11 * 32) / ( 8 * 1024)),((B10 * B11 * B17) / ( 8 * 1024)))</f>
        <v>255</v>
      </c>
      <c r="C20" s="19"/>
      <c r="I20" s="9"/>
    </row>
    <row r="21" spans="1:9">
      <c r="A21" s="11" t="s">
        <v>36</v>
      </c>
      <c r="B21" s="13">
        <f>((B10 * B11 * B19) / 1000000)</f>
        <v>7.8461538461538458</v>
      </c>
      <c r="C21" s="1"/>
    </row>
    <row r="22" spans="1:9">
      <c r="A22" s="11" t="s">
        <v>37</v>
      </c>
      <c r="B22" s="13">
        <f>IF(B17=24,((B21 * 32) / 32),((B21 * B17) / 32))</f>
        <v>3.9230769230769229</v>
      </c>
    </row>
    <row r="23" spans="1:9">
      <c r="A23" s="11" t="s">
        <v>38</v>
      </c>
      <c r="B23" s="13">
        <f>(B22 / 4)</f>
        <v>0.98076923076923073</v>
      </c>
    </row>
    <row r="24" spans="1:9">
      <c r="A24" s="11" t="s">
        <v>39</v>
      </c>
      <c r="B24" s="12">
        <f xml:space="preserve"> (7 + B6 + B7 + B8 - 2 + 4 * (32 / B5))</f>
        <v>22</v>
      </c>
    </row>
    <row r="25" spans="1:9" ht="14.25">
      <c r="A25" s="22" t="s">
        <v>35</v>
      </c>
      <c r="B25" s="14">
        <f xml:space="preserve"> (((B23 * B24) / B3))</f>
        <v>0.22475961538461539</v>
      </c>
    </row>
    <row r="26" spans="1:9">
      <c r="A26" s="15"/>
      <c r="B26" s="1"/>
    </row>
  </sheetData>
  <mergeCells count="1">
    <mergeCell ref="C2:C15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E7" sqref="E7"/>
    </sheetView>
  </sheetViews>
  <sheetFormatPr defaultRowHeight="12.75"/>
  <cols>
    <col min="1" max="1" width="70.28515625" customWidth="1"/>
    <col min="2" max="2" width="8.7109375" customWidth="1"/>
    <col min="3" max="3" width="13.42578125" customWidth="1"/>
  </cols>
  <sheetData>
    <row r="1" spans="1:3">
      <c r="A1" s="1" t="s">
        <v>21</v>
      </c>
      <c r="B1" s="1"/>
      <c r="C1" s="1"/>
    </row>
    <row r="2" spans="1:3">
      <c r="A2" s="1"/>
      <c r="B2" s="3"/>
      <c r="C2" s="1"/>
    </row>
    <row r="3" spans="1:3">
      <c r="A3" s="31" t="s">
        <v>30</v>
      </c>
      <c r="B3" s="4">
        <v>80</v>
      </c>
      <c r="C3" s="16"/>
    </row>
    <row r="4" spans="1:3">
      <c r="A4" s="26" t="s">
        <v>7</v>
      </c>
      <c r="B4" s="3"/>
      <c r="C4" s="17"/>
    </row>
    <row r="5" spans="1:3">
      <c r="A5" s="32" t="s">
        <v>17</v>
      </c>
      <c r="B5" s="27">
        <v>16</v>
      </c>
      <c r="C5" s="17"/>
    </row>
    <row r="6" spans="1:3" ht="12.75" customHeight="1">
      <c r="A6" s="33" t="s">
        <v>0</v>
      </c>
      <c r="B6" s="27">
        <v>2</v>
      </c>
      <c r="C6" s="17"/>
    </row>
    <row r="7" spans="1:3">
      <c r="A7" s="6" t="s">
        <v>31</v>
      </c>
      <c r="B7" s="7"/>
      <c r="C7" s="17"/>
    </row>
    <row r="8" spans="1:3">
      <c r="A8" s="8" t="s">
        <v>2</v>
      </c>
      <c r="B8" s="7">
        <v>480</v>
      </c>
      <c r="C8" s="17"/>
    </row>
    <row r="9" spans="1:3">
      <c r="A9" s="8" t="s">
        <v>3</v>
      </c>
      <c r="B9" s="7">
        <v>272</v>
      </c>
      <c r="C9" s="17"/>
    </row>
    <row r="10" spans="1:3">
      <c r="A10" s="8" t="s">
        <v>24</v>
      </c>
      <c r="B10" s="7">
        <v>32</v>
      </c>
      <c r="C10" s="17"/>
    </row>
    <row r="11" spans="1:3">
      <c r="A11" s="8" t="s">
        <v>25</v>
      </c>
      <c r="B11" s="7">
        <v>8</v>
      </c>
      <c r="C11" s="17"/>
    </row>
    <row r="12" spans="1:3">
      <c r="A12" s="8" t="s">
        <v>26</v>
      </c>
      <c r="B12" s="7">
        <v>12</v>
      </c>
      <c r="C12" s="17"/>
    </row>
    <row r="13" spans="1:3">
      <c r="A13" s="8" t="s">
        <v>27</v>
      </c>
      <c r="B13" s="7">
        <v>4</v>
      </c>
      <c r="C13" s="17"/>
    </row>
    <row r="14" spans="1:3">
      <c r="A14" s="8" t="s">
        <v>22</v>
      </c>
      <c r="B14" s="7">
        <v>9</v>
      </c>
      <c r="C14" s="18"/>
    </row>
    <row r="15" spans="1:3">
      <c r="A15" s="8" t="s">
        <v>4</v>
      </c>
      <c r="B15" s="7">
        <v>16</v>
      </c>
      <c r="C15" s="23"/>
    </row>
    <row r="16" spans="1:3">
      <c r="A16" s="40" t="s">
        <v>32</v>
      </c>
      <c r="C16" s="24"/>
    </row>
    <row r="17" spans="1:3">
      <c r="A17" s="25" t="s">
        <v>18</v>
      </c>
      <c r="B17" s="13">
        <f>B14*1000000/(B8+B10+B11)/(B9+B12+B13)</f>
        <v>60.096153846153847</v>
      </c>
      <c r="C17" s="1"/>
    </row>
    <row r="18" spans="1:3">
      <c r="A18" s="38" t="s">
        <v>9</v>
      </c>
      <c r="B18" s="12">
        <f>IF(B15=24,((B8 * B9 * 32) / ( 8 * 1024)),((B8 * B9 * B15) / ( 8 * 1024)))</f>
        <v>255</v>
      </c>
    </row>
    <row r="19" spans="1:3">
      <c r="A19" s="39" t="s">
        <v>10</v>
      </c>
      <c r="B19" s="12"/>
    </row>
    <row r="20" spans="1:3">
      <c r="A20" s="38" t="s">
        <v>11</v>
      </c>
      <c r="B20" s="13">
        <f>((B8 * B9 * B17) / 1000000)</f>
        <v>7.8461538461538458</v>
      </c>
    </row>
    <row r="21" spans="1:3">
      <c r="A21" s="38" t="s">
        <v>12</v>
      </c>
      <c r="B21" s="13">
        <f>IF(B15=24,((B20 * 32) / 32),((B20 * B15) / 32))</f>
        <v>3.9230769230769229</v>
      </c>
    </row>
    <row r="22" spans="1:3">
      <c r="A22" s="38" t="s">
        <v>13</v>
      </c>
      <c r="B22" s="13">
        <f>(B21 / 4)</f>
        <v>0.98076923076923073</v>
      </c>
    </row>
    <row r="23" spans="1:3">
      <c r="A23" s="39" t="s">
        <v>15</v>
      </c>
      <c r="B23" s="12"/>
    </row>
    <row r="24" spans="1:3">
      <c r="A24" s="38" t="s">
        <v>16</v>
      </c>
      <c r="B24" s="12">
        <f xml:space="preserve"> (5 + 4 * (B6 + 1) * (32 / B5))</f>
        <v>29</v>
      </c>
    </row>
    <row r="25" spans="1:3">
      <c r="A25" s="37" t="s">
        <v>5</v>
      </c>
      <c r="B25" s="12"/>
    </row>
    <row r="26" spans="1:3" ht="14.25">
      <c r="A26" s="38" t="s">
        <v>6</v>
      </c>
      <c r="B26" s="14">
        <f xml:space="preserve"> (((B22 * B24) / B3))</f>
        <v>0.35552884615384611</v>
      </c>
    </row>
    <row r="27" spans="1:3">
      <c r="A27" s="1"/>
      <c r="B27" s="1"/>
    </row>
    <row r="28" spans="1:3">
      <c r="A28" s="15" t="s">
        <v>14</v>
      </c>
      <c r="B28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7A2076B7E1BB418911832475EBFB88" ma:contentTypeVersion="5" ma:contentTypeDescription="Create a new document." ma:contentTypeScope="" ma:versionID="a3290d3df537fc0fdea8d3f9c79b462d">
  <xsd:schema xmlns:xsd="http://www.w3.org/2001/XMLSchema" xmlns:xs="http://www.w3.org/2001/XMLSchema" xmlns:p="http://schemas.microsoft.com/office/2006/metadata/properties" xmlns:ns2="fca4c2f6-5502-4107-8d3a-5d11d16203d4" xmlns:ns3="21232145-3658-4671-939f-df6028ca34fc" targetNamespace="http://schemas.microsoft.com/office/2006/metadata/properties" ma:root="true" ma:fieldsID="9b3b15dec9744835971a420d515a85ac" ns2:_="" ns3:_="">
    <xsd:import namespace="fca4c2f6-5502-4107-8d3a-5d11d16203d4"/>
    <xsd:import namespace="21232145-3658-4671-939f-df6028ca34f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4c2f6-5502-4107-8d3a-5d11d16203d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32145-3658-4671-939f-df6028ca34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ca4c2f6-5502-4107-8d3a-5d11d16203d4">VTNKCQE6A2DN-1572135230-344</_dlc_DocId>
    <_dlc_DocIdUrl xmlns="fca4c2f6-5502-4107-8d3a-5d11d16203d4">
      <Url>https://nxp1.sharepoint.com/teams/23_49/_layouts/15/DocIdRedir.aspx?ID=VTNKCQE6A2DN-1572135230-344</Url>
      <Description>VTNKCQE6A2DN-1572135230-344</Description>
    </_dlc_DocIdUrl>
  </documentManagement>
</p:properties>
</file>

<file path=customXml/itemProps1.xml><?xml version="1.0" encoding="utf-8"?>
<ds:datastoreItem xmlns:ds="http://schemas.openxmlformats.org/officeDocument/2006/customXml" ds:itemID="{31BA509F-DA46-4A8F-BE6C-409A339763D8}"/>
</file>

<file path=customXml/itemProps2.xml><?xml version="1.0" encoding="utf-8"?>
<ds:datastoreItem xmlns:ds="http://schemas.openxmlformats.org/officeDocument/2006/customXml" ds:itemID="{B9EFE60C-9411-494E-A1AA-6B5663611368}"/>
</file>

<file path=customXml/itemProps3.xml><?xml version="1.0" encoding="utf-8"?>
<ds:datastoreItem xmlns:ds="http://schemas.openxmlformats.org/officeDocument/2006/customXml" ds:itemID="{260698F0-1061-41D1-985F-19F23D087BD9}"/>
</file>

<file path=customXml/itemProps4.xml><?xml version="1.0" encoding="utf-8"?>
<ds:datastoreItem xmlns:ds="http://schemas.openxmlformats.org/officeDocument/2006/customXml" ds:itemID="{AD68CC9B-638C-4E07-AD62-68A2D4F31D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SDRAM</vt:lpstr>
      <vt:lpstr>SRAM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Donley</dc:creator>
  <cp:lastModifiedBy>Rocky Song</cp:lastModifiedBy>
  <dcterms:created xsi:type="dcterms:W3CDTF">2007-05-23T16:00:07Z</dcterms:created>
  <dcterms:modified xsi:type="dcterms:W3CDTF">2017-05-02T10:12:19Z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9aadb9d9-c096-48cf-ab89-9ceb0f1624fe</vt:lpwstr>
  </property>
  <property fmtid="{D5CDD505-2E9C-101B-9397-08002B2CF9AE}" pid="3" name="ContentTypeId">
    <vt:lpwstr>0x010100077A2076B7E1BB418911832475EBFB88</vt:lpwstr>
  </property>
</Properties>
</file>