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15" windowWidth="17820" windowHeight="60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2" i="1"/>
  <c r="O15" i="1"/>
  <c r="O16" i="1"/>
  <c r="O17" i="1"/>
  <c r="O18" i="1"/>
  <c r="O19" i="1"/>
  <c r="O20" i="1"/>
  <c r="O21" i="1"/>
  <c r="O22" i="1"/>
  <c r="O23" i="1"/>
  <c r="O24" i="1"/>
  <c r="O25" i="1"/>
  <c r="O26" i="1"/>
  <c r="O27" i="1"/>
  <c r="O28" i="1"/>
  <c r="O29" i="1"/>
  <c r="O30" i="1"/>
  <c r="O3" i="1"/>
  <c r="O4" i="1"/>
  <c r="O5" i="1"/>
  <c r="O6" i="1"/>
  <c r="O7" i="1"/>
  <c r="O8" i="1"/>
  <c r="O9" i="1"/>
  <c r="O10" i="1"/>
  <c r="O11" i="1"/>
  <c r="O12" i="1"/>
  <c r="O13" i="1"/>
  <c r="O14" i="1"/>
  <c r="O2"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<sst xmlns="http://schemas.openxmlformats.org/spreadsheetml/2006/main" count="267" uniqueCount="204">
  <si>
    <t>—</t>
  </si>
  <si>
    <t>sea table</t>
  </si>
  <si>
    <t>1x</t>
  </si>
  <si>
    <t>2.5x</t>
  </si>
  <si>
    <t>Z01</t>
  </si>
  <si>
    <t>1 cell</t>
  </si>
  <si>
    <t>6:53 – 6:55 PM</t>
  </si>
  <si>
    <t>ESWL_2016Jul07_Z01_con.tiff &amp; ..._bf.tiff</t>
  </si>
  <si>
    <t>Z02</t>
  </si>
  <si>
    <t>7:22 – 7:26 PM</t>
  </si>
  <si>
    <t>ESWL_2016Jul07_Z02_s77.tiff &amp; ..._bf.tiff</t>
  </si>
  <si>
    <t>Z04</t>
  </si>
  <si>
    <t>2x</t>
  </si>
  <si>
    <t>7:50 – 7:51 PM</t>
  </si>
  <si>
    <t>ESWL_2016Jul07_Z04_s63.tiff &amp; ..._bf.tiff</t>
  </si>
  <si>
    <t>Z05</t>
  </si>
  <si>
    <t>1.5x</t>
  </si>
  <si>
    <t>8:04 - 8:06 PM</t>
  </si>
  <si>
    <t>ESWL_2016Jul07_Z05_s45.tiff &amp; ..._bf.tiff</t>
  </si>
  <si>
    <t>Z08</t>
  </si>
  <si>
    <t>10:12 – 10:13 PM</t>
  </si>
  <si>
    <t>ESWL_2016Jul07_Z08_s32.tiff &amp; ..._bf.tiff. Most embryos had undergone 1st cleavage by the time the photos began (at 1-cell when selected), so I picked a patch with a few still uncleaved for photos. I waited until 10:30 PM to see if they would divide.
 10:35 PM: Took photo of same embryos to see if uncleaved ones were non-developers. Two cleaved, rest did not; however, some of the cleaving embryos rounded back up again: maybe egg mass isn't healthy, or perhaps some residue on the slide (I cleaned it with EtOH) caused problems.</t>
  </si>
  <si>
    <t>Z09</t>
  </si>
  <si>
    <t>10:21 - 10:23 PM</t>
  </si>
  <si>
    <t>ESWL_2016Jul19_Z09_s78.tiff &amp; ESWL_2016Jul19_Z09_s78_bf.tiff</t>
  </si>
  <si>
    <t>Z10</t>
  </si>
  <si>
    <t>Dry A</t>
  </si>
  <si>
    <t>9:26 PM
 (32 C desk surface)</t>
  </si>
  <si>
    <t>10:26 P.M.</t>
  </si>
  <si>
    <t>10:32 - 10:37 PM</t>
  </si>
  <si>
    <t>ESWL_2016Jul19_Z10_exp.tiff; ESWL_2016Jul19_Z10_exp_bf.tiff; ESWL_2016Jul19_Z10_exp_bottom.tiff; ESWL_2016Jul19_Z10_exp_bf_bottom.tiff</t>
  </si>
  <si>
    <t>Z11</t>
  </si>
  <si>
    <t>9:51 - 9:54 PM</t>
  </si>
  <si>
    <t>ESWL_2016Jul19_Z11_s32.tiff; ESWL_2016Jul19_Z11_s32_bf.tiff</t>
  </si>
  <si>
    <t>Z12</t>
  </si>
  <si>
    <t>2x (63 ppt)</t>
  </si>
  <si>
    <t>11:03 - 11:05 PM</t>
  </si>
  <si>
    <t>ESWL_2016Jul19_Z12_s63.tiff; ESWL_2016Jul19_Z12_s63_bf.tiff</t>
  </si>
  <si>
    <t>Z13</t>
  </si>
  <si>
    <t>sea table (31 ppt)</t>
  </si>
  <si>
    <t>11:21 - 11:22 PM</t>
  </si>
  <si>
    <t>ESWL_2016Jul19_Z13_con.tiff &amp; ESWL_2016Jul19_Z13_con_bf.tiff</t>
  </si>
  <si>
    <t>Z14</t>
  </si>
  <si>
    <t>Dry B</t>
  </si>
  <si>
    <t>10:18 PM
 (32 C desk surface)</t>
  </si>
  <si>
    <t>11: 35 - 11:42 PM</t>
  </si>
  <si>
    <t>ESWL_2016Jul19_Z14_exp.tiff; ESWL_2016Jul19_Z14_exp_bf.tiff; ESWL_2016Jul19_Z14_exp_bf_bottom.tiff; ESWL_2016Jul19_Z14_exp_bf_bottom2.tiff; ESWL_2016Jul19_Z14_exp_bottom.tiff; ESWL_2016Jul19_Z14_exp_bottom2.tiff</t>
  </si>
  <si>
    <t>Z15</t>
  </si>
  <si>
    <t>1.5x (48 ppt)</t>
  </si>
  <si>
    <t>11:44 - 11:45 PM</t>
  </si>
  <si>
    <t>ESWL_2016Jul19_Z15_s48.tiff &amp; ESWL_2016Jul19_Z15_s48_bf.tiff</t>
  </si>
  <si>
    <t>2.5x (78 ppt)</t>
  </si>
  <si>
    <t>Z16</t>
  </si>
  <si>
    <t>1x (32 ppt)</t>
  </si>
  <si>
    <t>5:11 - 5:12 PM</t>
  </si>
  <si>
    <t>ESWL_2016Jul21_Z16_s32.tiff &amp; ...bf... A few of these embryos have blebs (about 20 %).</t>
  </si>
  <si>
    <t>Z17</t>
  </si>
  <si>
    <t>1.5x #2 (48 ppt)</t>
  </si>
  <si>
    <t>ESWL_2016Jul21_Z17_s48.tiff &amp; ...bf...</t>
  </si>
  <si>
    <t>Z18</t>
  </si>
  <si>
    <t>6:03 - 6:06 PM</t>
  </si>
  <si>
    <t>ESWL_2016Jul21_Z18_s78.tiff &amp; ...bf...</t>
  </si>
  <si>
    <t>Z19</t>
  </si>
  <si>
    <t>1.5x (46 ppt)</t>
  </si>
  <si>
    <t>6:27 - 6:28 PM</t>
  </si>
  <si>
    <t>ESWL_2016Jul21_Z19_s46.tiff &amp; ...bf...</t>
  </si>
  <si>
    <t>Z20</t>
  </si>
  <si>
    <t xml:space="preserve">Dry D </t>
  </si>
  <si>
    <t>5:41 PM (31.5C)</t>
  </si>
  <si>
    <t>6:44 - 6:53 PM</t>
  </si>
  <si>
    <t>ESWL_2016Jul21_Z20_exp.tiff &amp; ...bf... and ...bottom... It's particularly clear in this one that the embryos on the upper surface are flattened and wider (more translucent too, indicating flattening) than those deeper in or those at the bottom (see "ESWL_Z20 upper and middle near end of mass.tiff").</t>
  </si>
  <si>
    <t>Took a photo where the surface of the egg mass pulled away from the cover glass near the end of the mass to show the size variation within the mass.</t>
  </si>
  <si>
    <t>Z21</t>
  </si>
  <si>
    <t>sea table (30 ppt)</t>
  </si>
  <si>
    <t>Z22</t>
  </si>
  <si>
    <t>7:13 - 7:15 PM</t>
  </si>
  <si>
    <t>ESWL_2016Jul21_Z22_s63.tiff &amp; ...bf...</t>
  </si>
  <si>
    <t>Z23</t>
  </si>
  <si>
    <t>1x #2 (32 ppt)</t>
  </si>
  <si>
    <t>6:30 PM (Room temp 22.2 C)</t>
  </si>
  <si>
    <t>7:32 - 7:33 PM</t>
  </si>
  <si>
    <t>ESWL_2016Jul21_Z23_s32.tiff &amp; ...bf...</t>
  </si>
  <si>
    <t>Z24</t>
  </si>
  <si>
    <t>2.5x #2 (79 ppt)</t>
  </si>
  <si>
    <t>9:37 - 9:38 PM</t>
  </si>
  <si>
    <t>ESWL_2016Jul21_Z24_s79.tiff &amp; ...bf...</t>
  </si>
  <si>
    <t>Z26</t>
  </si>
  <si>
    <t>8:58 PM (29C)</t>
  </si>
  <si>
    <t>10:03 - 10:10 PM</t>
  </si>
  <si>
    <t>ESWL_2016Jul21_Z26_exp.tiff, ...bf..., &amp; ...bottom...</t>
  </si>
  <si>
    <t>At edge of end of mass (ESWL_Z26 upper ... .tiff) embryos were flattened: visible edge on at the end of the mass.</t>
  </si>
  <si>
    <t>Z27</t>
  </si>
  <si>
    <t>sea table #2 (30 ppt)</t>
  </si>
  <si>
    <t>10:16 - 10:17 PM</t>
  </si>
  <si>
    <t>ESWL_2016Jul21_Z27_con.tiff &amp; ...bf...</t>
  </si>
  <si>
    <t>Z28</t>
  </si>
  <si>
    <t>2x #2 (63 ppt)</t>
  </si>
  <si>
    <t>10:30 - 10:31 PM</t>
  </si>
  <si>
    <t>ESWL_2016Jul21_Z28_s63.tiff &amp; ...bf...</t>
  </si>
  <si>
    <t>Z29</t>
  </si>
  <si>
    <t>9:49 PM (29C)</t>
  </si>
  <si>
    <t>10:53 - 11:01 PM</t>
  </si>
  <si>
    <t>ESWL_2016Jul21_Z29_exp.tiff &amp; ...bf... &amp; ... bottom...</t>
  </si>
  <si>
    <t>One end of mass (randomly chosen for photo) showed little size variation; other end showed a lot (as in previous images of other masses).</t>
  </si>
  <si>
    <t>Z30</t>
  </si>
  <si>
    <t>Dry E</t>
  </si>
  <si>
    <t>10:07 PM (29C)</t>
  </si>
  <si>
    <t>11:08 - 11:12 PM</t>
  </si>
  <si>
    <t>ESWL_2016Jul21_Z30_exp.tff &amp; ...bf... &amp; ...bottom...</t>
  </si>
  <si>
    <t>Chose one end of mass to take photos of (just at and below the upper surface at the meniscus where the mass contacts the cover glass).</t>
  </si>
  <si>
    <t>Z31</t>
  </si>
  <si>
    <t>11:32 AM (25C)</t>
  </si>
  <si>
    <t>12:37 - 12:41 PM</t>
  </si>
  <si>
    <t>ESWL_2016Jul22_Z31_exp.tiff &amp; ...bf... &amp; ...bottom...</t>
  </si>
  <si>
    <t>Z32</t>
  </si>
  <si>
    <t>11:40 AM (25C)</t>
  </si>
  <si>
    <t>12.44 - 12:49 PM</t>
  </si>
  <si>
    <t>ESWL_2016Jul22_Z32_exp.tiff &amp; ...bf... &amp; ...bottom...</t>
  </si>
  <si>
    <t>Z33</t>
  </si>
  <si>
    <t>11:46 AM (Room temp 21.7C on probe)</t>
  </si>
  <si>
    <t>12:52 - 12:56 PM</t>
  </si>
  <si>
    <t>ESWL_2016Jul22_Z33_con.tiff &amp; ...bf... &amp; ...bottom... (Took photo of bottom to check whether size varies between sides of an egg mass when floating in seawater).</t>
  </si>
  <si>
    <t>Salinity (ppt)</t>
  </si>
  <si>
    <t>Slide wt. (g)</t>
  </si>
  <si>
    <t>Wet wt. + slide (g)</t>
  </si>
  <si>
    <t>Treatment Start (Temperature)</t>
  </si>
  <si>
    <t>Drying ended</t>
  </si>
  <si>
    <t>Dry wt. + slide (g)</t>
  </si>
  <si>
    <t>Photo time</t>
  </si>
  <si>
    <t>Photo name</t>
  </si>
  <si>
    <t>Water loss (%)</t>
  </si>
  <si>
    <t>Date</t>
  </si>
  <si>
    <t>Embryo number</t>
  </si>
  <si>
    <t>Stage at start</t>
  </si>
  <si>
    <t>Treatment</t>
  </si>
  <si>
    <t>TmntCat</t>
  </si>
  <si>
    <t>Notes</t>
  </si>
  <si>
    <t>Salinity</t>
  </si>
  <si>
    <t>Z25 removed because missing final weight</t>
  </si>
  <si>
    <t xml:space="preserve">7:08 - 7:09 PM </t>
  </si>
  <si>
    <t xml:space="preserve">ESWL_2016Jul21_Z21_con.tiff and ...bf...; </t>
  </si>
  <si>
    <t>No sign of difference in size between upper and middle layers: see photos "Z21 {layer viewed} from {viewing direction}.tiff" (Photos taken 10 min after photos for size).</t>
  </si>
  <si>
    <t>Skipped Z03because exposed egg mass, but not bottom image</t>
  </si>
  <si>
    <t>Skipped Z06 because wrong stage (see notes on log); Skipped Z07 because exposed egg mass, but not bottom image</t>
  </si>
  <si>
    <t>ImageAnalyzed</t>
  </si>
  <si>
    <t>File</t>
  </si>
  <si>
    <t>Z01_meas.xls</t>
  </si>
  <si>
    <t>ESWL_2016Jul07_Z01_con_bf-1.tiff</t>
  </si>
  <si>
    <t>Z02_meas.xls</t>
  </si>
  <si>
    <t>ESWL_2016Jul07_Z02_s77_bf-1.tiff</t>
  </si>
  <si>
    <t>Z04_meas.xls</t>
  </si>
  <si>
    <t>ESWL_2016Jul07_Z04_s63_bf-1.tiff</t>
  </si>
  <si>
    <t>Z05_meas.xls</t>
  </si>
  <si>
    <t>ESWL_2016Jul07_Z05_s45_bf.tiff</t>
  </si>
  <si>
    <t>Z08_meas.xls</t>
  </si>
  <si>
    <t>ESWL_2016Jul07_Z08_s32_bf-1.tiff</t>
  </si>
  <si>
    <t>Z09_meas.xls</t>
  </si>
  <si>
    <t>ESWL_2016Jul19_Z09_s78_bf-1.tiff</t>
  </si>
  <si>
    <t>Z10_meas.xls</t>
  </si>
  <si>
    <t>ESWL_2016Jul19_Z10_exp_bf_bottom-1.tiff</t>
  </si>
  <si>
    <t>Z11_meas.xls</t>
  </si>
  <si>
    <t>ESWL_2016Jul19_Z11_s32_bf-1.tiff</t>
  </si>
  <si>
    <t>Z12_meas.xls</t>
  </si>
  <si>
    <t>ESWL_2016Jul19_Z12_s63_bf-1.tiff</t>
  </si>
  <si>
    <t>Z13_meas.xls</t>
  </si>
  <si>
    <t>ESWL_2016Jul19_Z13_con_bf-1.tiff</t>
  </si>
  <si>
    <t>Z14_meas.xls</t>
  </si>
  <si>
    <t>ESWL_2016Jul19_Z14_exp_bf_bottom2-1.tiff</t>
  </si>
  <si>
    <t>Z15_meas.xls</t>
  </si>
  <si>
    <t>ESWL_2016Jul19_Z15_s48_bf-1.tiff</t>
  </si>
  <si>
    <t>Z16_meas.xls</t>
  </si>
  <si>
    <t>ESWL_2016Jul21_Z16_s32_bf-1.tiff</t>
  </si>
  <si>
    <t>Z17_meas.xls</t>
  </si>
  <si>
    <t>ESWL_2016Jul21_Z17_s48_bf-1.tiff</t>
  </si>
  <si>
    <t>Z18_meas.xls</t>
  </si>
  <si>
    <t>ESWL_2016Jul21_Z18_s78_bf-1.tiff</t>
  </si>
  <si>
    <t>Z19_meas.xls</t>
  </si>
  <si>
    <t>ESWL_2016Jul21_Z19_s46_bf-1.tiff</t>
  </si>
  <si>
    <t>Z20_meas.xls</t>
  </si>
  <si>
    <t>ESWL_2016Jul21_Z20_exp_bf_bottom-1.tiff</t>
  </si>
  <si>
    <t>Z21_meas.xls</t>
  </si>
  <si>
    <t>ESWL_2016Jul21_Z21_con_bf-1.tiff</t>
  </si>
  <si>
    <t>Z22_meas.xls</t>
  </si>
  <si>
    <t>ESWL_2016Jul21_Z22_s63_bf-1.tiff</t>
  </si>
  <si>
    <t>Z23_meas.xls</t>
  </si>
  <si>
    <t>ESWL_2016Jul21_Z23_s32_bf-1.tiff</t>
  </si>
  <si>
    <t>Z24_meas.xls</t>
  </si>
  <si>
    <t>ESWL_2016Jul21_Z24_s79_bf-1.tiff</t>
  </si>
  <si>
    <t>Z26_meas.xls</t>
  </si>
  <si>
    <t>ESWL_2016Jul21_Z26_exp_bf_bottom-1.tiff</t>
  </si>
  <si>
    <t>Z27_meas.xls</t>
  </si>
  <si>
    <t>ESWL_2016Jul21_Z27_con_bf-1.tiff</t>
  </si>
  <si>
    <t>Z28_meas.xls</t>
  </si>
  <si>
    <t>ESWL_2016Jul21_Z28_s63_bf-1.tiff</t>
  </si>
  <si>
    <t>Z29_meas.xls</t>
  </si>
  <si>
    <t>ESWL_2016Jul21_Z29_exp_bf_bottom-1.tiff</t>
  </si>
  <si>
    <t>Z30_meas.xls</t>
  </si>
  <si>
    <t>ESWL_2016Jul21_Z30_exp_bf_bottom.tiff</t>
  </si>
  <si>
    <t>Z31_meas.xls</t>
  </si>
  <si>
    <t>ESWL_2016Jul22_Z31_exp_bottom.tiff</t>
  </si>
  <si>
    <t>Z32_meas.xls</t>
  </si>
  <si>
    <t>ESWL_2016Jul22_Z32_exp_bf_bottom-1.tiff</t>
  </si>
  <si>
    <t>Z33_meas.xls</t>
  </si>
  <si>
    <t>ESWL_2016Jul22_Z33_con_bf-1.tiff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</si>
</sst>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mdd"/>
    <numFmt numFmtId="165" formatCode="yyyymmmd"/>
    <numFmt numFmtId="166" formatCode="d\ mmmm\ yyyy"/>
  </numFmts>
  <fonts count="4" x14ac:knownFonts="1">
    <font>
      <sz val="11"/>
      <color theme="1"/>
      <name val="Calibri"/>
      <family val="2"/>
      <scheme val="minor"/>
    </font>
    <font>
      <sz val="10"/>
      <name val="Arial"/>
      <family val="2"/>
    </font>
    <font>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164" fontId="1" fillId="0" borderId="0" xfId="0" applyNumberFormat="1" applyFont="1" applyAlignment="1">
      <alignment horizontal="left" vertical="top"/>
    </xf>
    <xf numFmtId="0" fontId="1" fillId="0" borderId="0" xfId="0" applyFont="1" applyAlignment="1">
      <alignment horizontal="left" vertical="top"/>
    </xf>
    <xf numFmtId="18" fontId="1" fillId="0" borderId="0" xfId="0" applyNumberFormat="1" applyFont="1" applyAlignment="1">
      <alignment horizontal="left" vertical="top"/>
    </xf>
    <xf numFmtId="0" fontId="1" fillId="0" borderId="0" xfId="0" applyFont="1" applyAlignment="1">
      <alignment vertical="top"/>
    </xf>
    <xf numFmtId="0" fontId="2" fillId="0" borderId="0" xfId="0" applyFont="1" applyAlignment="1">
      <alignment horizontal="left"/>
    </xf>
    <xf numFmtId="0" fontId="1" fillId="0" borderId="0" xfId="0" applyFont="1" applyAlignment="1">
      <alignment horizontal="left"/>
    </xf>
    <xf numFmtId="0" fontId="1" fillId="0" borderId="0" xfId="0" applyFont="1" applyAlignment="1"/>
    <xf numFmtId="165" fontId="1" fillId="0" borderId="0" xfId="0" applyNumberFormat="1" applyFont="1" applyAlignment="1">
      <alignment horizontal="left"/>
    </xf>
    <xf numFmtId="18"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left"/>
    </xf>
    <xf numFmtId="164" fontId="1" fillId="0" borderId="0" xfId="0" applyNumberFormat="1" applyFont="1" applyFill="1" applyAlignment="1">
      <alignment horizontal="left" vertical="top"/>
    </xf>
    <xf numFmtId="0" fontId="1" fillId="0" borderId="0" xfId="0" applyFont="1" applyFill="1" applyAlignment="1">
      <alignment horizontal="left" vertical="top"/>
    </xf>
    <xf numFmtId="18" fontId="1" fillId="0" borderId="0" xfId="0" applyNumberFormat="1" applyFont="1" applyFill="1" applyAlignment="1">
      <alignment horizontal="left" vertical="top"/>
    </xf>
    <xf numFmtId="0" fontId="1" fillId="0" borderId="0" xfId="0" applyFont="1" applyFill="1" applyAlignment="1">
      <alignment vertical="top"/>
    </xf>
    <xf numFmtId="0" fontId="2" fillId="0" borderId="0" xfId="0" applyFont="1" applyFill="1" applyAlignment="1">
      <alignment horizontal="left"/>
    </xf>
    <xf numFmtId="0" fontId="0" fillId="0" borderId="0" xfId="0" applyFill="1"/>
    <xf numFmtId="0" fontId="1" fillId="0" borderId="0" xfId="0" applyFont="1" applyFill="1" applyAlignment="1">
      <alignment horizontal="left"/>
    </xf>
    <xf numFmtId="18" fontId="1" fillId="0" borderId="0" xfId="0" applyNumberFormat="1" applyFont="1" applyFill="1" applyAlignment="1">
      <alignment horizontal="left"/>
    </xf>
    <xf numFmtId="0" fontId="1" fillId="0" borderId="0" xfId="0" applyFont="1" applyFill="1" applyAlignment="1"/>
    <xf numFmtId="166" fontId="1" fillId="0"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topLeftCell="E1" workbookViewId="0">
      <selection activeCell="A9" sqref="A9"/>
    </sheetView>
  </sheetViews>
  <sheetFormatPr defaultRowHeight="15" x14ac:dyDescent="0.25"/>
  <cols>
    <col min="1" max="1" width="22.140625" customWidth="1"/>
    <col min="4" max="4" width="18.5703125" customWidth="1"/>
    <col min="5" max="12" width="9.140625" customWidth="1"/>
    <col min="13" max="13" width="9.7109375" customWidth="1"/>
    <col min="14" max="14" width="9.140625" customWidth="1"/>
    <col min="16" max="16" width="9.140625" customWidth="1"/>
    <col min="17" max="17" width="15.140625" customWidth="1"/>
    <col min="19" max="19" width="9.140625" customWidth="1"/>
  </cols>
  <sheetData>
    <row r="1" spans="1:19" x14ac:dyDescent="0.25">
      <c r="A1" s="11" t="s">
        <v>131</v>
      </c>
      <c r="B1" s="11" t="s">
        <v>132</v>
      </c>
      <c r="C1" s="11" t="s">
        <v>133</v>
      </c>
      <c r="D1" s="11" t="s">
        <v>134</v>
      </c>
      <c r="E1" s="11" t="s">
        <v>122</v>
      </c>
      <c r="F1" s="11" t="s">
        <v>123</v>
      </c>
      <c r="G1" s="11" t="s">
        <v>124</v>
      </c>
      <c r="H1" s="11" t="s">
        <v>125</v>
      </c>
      <c r="I1" s="11" t="s">
        <v>126</v>
      </c>
      <c r="J1" s="11" t="s">
        <v>127</v>
      </c>
      <c r="K1" s="11" t="s">
        <v>128</v>
      </c>
      <c r="L1" s="12" t="s">
        <v>129</v>
      </c>
      <c r="M1" s="13"/>
      <c r="N1" s="13" t="s">
        <v>130</v>
      </c>
      <c r="O1" t="s">
        <v>135</v>
      </c>
      <c r="P1" t="s">
        <v>137</v>
      </c>
      <c r="Q1" t="s">
        <v>145</v>
      </c>
      <c r="R1" t="s">
        <v>144</v>
      </c>
      <c r="S1" t="s">
        <v>136</v>
      </c>
    </row>
    <row r="2" spans="1:19" s="19" customFormat="1" x14ac:dyDescent="0.25">
      <c r="A2" s="14">
        <v>42558</v>
      </c>
      <c r="B2" s="15" t="s">
        <v>4</v>
      </c>
      <c r="C2" s="15" t="s">
        <v>5</v>
      </c>
      <c r="D2" s="15" t="s">
        <v>1</v>
      </c>
      <c r="E2" s="15">
        <v>30</v>
      </c>
      <c r="F2" s="15" t="s">
        <v>0</v>
      </c>
      <c r="G2" s="15" t="s">
        <v>0</v>
      </c>
      <c r="H2" s="16">
        <v>0.74027777777777781</v>
      </c>
      <c r="I2" s="15" t="s">
        <v>0</v>
      </c>
      <c r="J2" s="15" t="s">
        <v>0</v>
      </c>
      <c r="K2" s="15" t="s">
        <v>6</v>
      </c>
      <c r="L2" s="17" t="s">
        <v>7</v>
      </c>
      <c r="M2" s="18"/>
      <c r="N2" s="18" t="str">
        <f t="shared" ref="N2:N30" si="0">IFERROR(100*(G2-J2)/(G2-F2), "nan")</f>
        <v>nan</v>
      </c>
      <c r="O2" s="19" t="str">
        <f>IF(OR(LEFT(D2,3)="sea", LEFT(D2, 3)="dry"), "ribbon", IF(OR(LEFT(D2,1)="1", LEFT(D2,1)="2"), "isolated", FALSE))</f>
        <v>ribbon</v>
      </c>
      <c r="P2" s="19">
        <f>IF(ISNUMBER(E2),E2, (G2-F2)/(J2-F2)*30)</f>
        <v>30</v>
      </c>
      <c r="Q2" s="19" t="s">
        <v>146</v>
      </c>
      <c r="R2" s="19" t="s">
        <v>147</v>
      </c>
    </row>
    <row r="3" spans="1:19" x14ac:dyDescent="0.25">
      <c r="A3" s="1">
        <v>42558</v>
      </c>
      <c r="B3" s="2" t="s">
        <v>8</v>
      </c>
      <c r="C3" s="2" t="s">
        <v>5</v>
      </c>
      <c r="D3" s="2" t="s">
        <v>3</v>
      </c>
      <c r="E3" s="2">
        <v>77</v>
      </c>
      <c r="F3" s="2" t="s">
        <v>0</v>
      </c>
      <c r="G3" s="2" t="s">
        <v>0</v>
      </c>
      <c r="H3" s="3">
        <v>0.76180555555555551</v>
      </c>
      <c r="I3" s="2" t="s">
        <v>0</v>
      </c>
      <c r="J3" s="2" t="s">
        <v>0</v>
      </c>
      <c r="K3" s="2" t="s">
        <v>9</v>
      </c>
      <c r="L3" s="4" t="s">
        <v>10</v>
      </c>
      <c r="M3" s="5"/>
      <c r="N3" s="5" t="str">
        <f t="shared" si="0"/>
        <v>nan</v>
      </c>
      <c r="O3" t="str">
        <f t="shared" ref="O3:O30" si="1">IF(OR(LEFT(D3,3)="sea", LEFT(D3, 3)="dry"), "ribbon", IF(OR(LEFT(D3,1)="1", LEFT(D3,1)="2"), "isolated", FALSE))</f>
        <v>isolated</v>
      </c>
      <c r="P3">
        <f t="shared" ref="P3:P30" si="2">IF(ISNUMBER(E3),E3, (G3-F3)/(J3-F3)*30)</f>
        <v>77</v>
      </c>
      <c r="Q3" t="s">
        <v>148</v>
      </c>
      <c r="R3" t="s">
        <v>149</v>
      </c>
    </row>
    <row r="4" spans="1:19" x14ac:dyDescent="0.25">
      <c r="A4" s="1">
        <v>42558</v>
      </c>
      <c r="B4" s="2" t="s">
        <v>11</v>
      </c>
      <c r="C4" s="2" t="s">
        <v>5</v>
      </c>
      <c r="D4" s="2" t="s">
        <v>12</v>
      </c>
      <c r="E4" s="2">
        <v>63</v>
      </c>
      <c r="F4" s="2" t="s">
        <v>0</v>
      </c>
      <c r="G4" s="2" t="s">
        <v>0</v>
      </c>
      <c r="H4" s="3">
        <v>0.78125</v>
      </c>
      <c r="I4" s="2" t="s">
        <v>0</v>
      </c>
      <c r="J4" s="2" t="s">
        <v>0</v>
      </c>
      <c r="K4" s="2" t="s">
        <v>13</v>
      </c>
      <c r="L4" s="4" t="s">
        <v>14</v>
      </c>
      <c r="M4" s="5"/>
      <c r="N4" s="5" t="str">
        <f t="shared" si="0"/>
        <v>nan</v>
      </c>
      <c r="O4" t="str">
        <f t="shared" si="1"/>
        <v>isolated</v>
      </c>
      <c r="P4">
        <f t="shared" si="2"/>
        <v>63</v>
      </c>
      <c r="Q4" t="s">
        <v>150</v>
      </c>
      <c r="R4" t="s">
        <v>151</v>
      </c>
      <c r="S4" t="s">
        <v>142</v>
      </c>
    </row>
    <row r="5" spans="1:19" x14ac:dyDescent="0.25">
      <c r="A5" s="1">
        <v>42558</v>
      </c>
      <c r="B5" s="2" t="s">
        <v>15</v>
      </c>
      <c r="C5" s="2" t="s">
        <v>5</v>
      </c>
      <c r="D5" s="2" t="s">
        <v>16</v>
      </c>
      <c r="E5" s="2">
        <v>45</v>
      </c>
      <c r="F5" s="2" t="s">
        <v>0</v>
      </c>
      <c r="G5" s="2" t="s">
        <v>0</v>
      </c>
      <c r="H5" s="3">
        <v>0.79236111111111107</v>
      </c>
      <c r="I5" s="2" t="s">
        <v>0</v>
      </c>
      <c r="J5" s="2" t="s">
        <v>0</v>
      </c>
      <c r="K5" s="2" t="s">
        <v>17</v>
      </c>
      <c r="L5" s="4" t="s">
        <v>18</v>
      </c>
      <c r="M5" s="5"/>
      <c r="N5" s="5" t="str">
        <f t="shared" si="0"/>
        <v>nan</v>
      </c>
      <c r="O5" t="str">
        <f t="shared" si="1"/>
        <v>isolated</v>
      </c>
      <c r="P5">
        <f t="shared" si="2"/>
        <v>45</v>
      </c>
      <c r="Q5" t="s">
        <v>152</v>
      </c>
      <c r="R5" t="s">
        <v>153</v>
      </c>
    </row>
    <row r="6" spans="1:19" x14ac:dyDescent="0.25">
      <c r="A6" s="1">
        <v>42558</v>
      </c>
      <c r="B6" s="2" t="s">
        <v>19</v>
      </c>
      <c r="C6" s="2" t="s">
        <v>5</v>
      </c>
      <c r="D6" s="2" t="s">
        <v>2</v>
      </c>
      <c r="E6" s="2">
        <v>32</v>
      </c>
      <c r="F6" s="2" t="s">
        <v>0</v>
      </c>
      <c r="G6" s="2" t="s">
        <v>0</v>
      </c>
      <c r="H6" s="3">
        <v>0.87777777777777777</v>
      </c>
      <c r="I6" s="2" t="s">
        <v>0</v>
      </c>
      <c r="J6" s="2" t="s">
        <v>0</v>
      </c>
      <c r="K6" s="2" t="s">
        <v>20</v>
      </c>
      <c r="L6" s="4" t="s">
        <v>21</v>
      </c>
      <c r="M6" s="5"/>
      <c r="N6" s="5" t="str">
        <f t="shared" si="0"/>
        <v>nan</v>
      </c>
      <c r="O6" t="str">
        <f t="shared" si="1"/>
        <v>isolated</v>
      </c>
      <c r="P6">
        <f t="shared" si="2"/>
        <v>32</v>
      </c>
      <c r="Q6" t="s">
        <v>154</v>
      </c>
      <c r="R6" t="s">
        <v>155</v>
      </c>
      <c r="S6" t="s">
        <v>143</v>
      </c>
    </row>
    <row r="7" spans="1:19" x14ac:dyDescent="0.25">
      <c r="A7" s="8">
        <v>42570</v>
      </c>
      <c r="B7" s="6" t="s">
        <v>22</v>
      </c>
      <c r="C7" s="6" t="s">
        <v>5</v>
      </c>
      <c r="D7" s="6" t="s">
        <v>3</v>
      </c>
      <c r="E7" s="6">
        <v>78</v>
      </c>
      <c r="F7" s="6"/>
      <c r="G7" s="6"/>
      <c r="H7" s="9">
        <v>0.88541666666666663</v>
      </c>
      <c r="I7" s="6"/>
      <c r="J7" s="6"/>
      <c r="K7" s="6" t="s">
        <v>23</v>
      </c>
      <c r="L7" s="7" t="s">
        <v>24</v>
      </c>
      <c r="M7" s="6"/>
      <c r="N7" s="5" t="str">
        <f t="shared" si="0"/>
        <v>nan</v>
      </c>
      <c r="O7" t="str">
        <f t="shared" si="1"/>
        <v>isolated</v>
      </c>
      <c r="P7">
        <f t="shared" si="2"/>
        <v>78</v>
      </c>
      <c r="Q7" t="s">
        <v>156</v>
      </c>
      <c r="R7" t="s">
        <v>157</v>
      </c>
    </row>
    <row r="8" spans="1:19" s="19" customFormat="1" x14ac:dyDescent="0.25">
      <c r="A8" s="20"/>
      <c r="B8" s="20" t="s">
        <v>25</v>
      </c>
      <c r="C8" s="20" t="s">
        <v>5</v>
      </c>
      <c r="D8" s="20" t="s">
        <v>26</v>
      </c>
      <c r="E8" s="15" t="s">
        <v>0</v>
      </c>
      <c r="F8" s="20">
        <v>4.8620000000000001</v>
      </c>
      <c r="G8" s="20">
        <v>5.3479999999999999</v>
      </c>
      <c r="H8" s="15" t="s">
        <v>27</v>
      </c>
      <c r="I8" s="20" t="s">
        <v>28</v>
      </c>
      <c r="J8" s="20">
        <v>5.1109999999999998</v>
      </c>
      <c r="K8" s="20" t="s">
        <v>29</v>
      </c>
      <c r="L8" s="22" t="s">
        <v>30</v>
      </c>
      <c r="M8" s="20"/>
      <c r="N8" s="18">
        <f t="shared" si="0"/>
        <v>48.765432098765473</v>
      </c>
      <c r="O8" s="19" t="str">
        <f t="shared" si="1"/>
        <v>ribbon</v>
      </c>
      <c r="P8" s="19">
        <f t="shared" si="2"/>
        <v>58.554216867469925</v>
      </c>
      <c r="Q8" s="19" t="s">
        <v>158</v>
      </c>
      <c r="R8" s="19" t="s">
        <v>159</v>
      </c>
    </row>
    <row r="9" spans="1:19" x14ac:dyDescent="0.25">
      <c r="A9" s="6"/>
      <c r="B9" s="6" t="s">
        <v>31</v>
      </c>
      <c r="C9" s="6" t="s">
        <v>5</v>
      </c>
      <c r="D9" s="6" t="s">
        <v>2</v>
      </c>
      <c r="E9" s="6">
        <v>32</v>
      </c>
      <c r="F9" s="6"/>
      <c r="G9" s="6"/>
      <c r="H9" s="9">
        <v>0.90486111111111112</v>
      </c>
      <c r="I9" s="6"/>
      <c r="J9" s="6"/>
      <c r="K9" s="6" t="s">
        <v>32</v>
      </c>
      <c r="L9" s="7" t="s">
        <v>33</v>
      </c>
      <c r="M9" s="6"/>
      <c r="N9" s="5" t="str">
        <f t="shared" si="0"/>
        <v>nan</v>
      </c>
      <c r="O9" t="str">
        <f t="shared" si="1"/>
        <v>isolated</v>
      </c>
      <c r="P9">
        <f t="shared" si="2"/>
        <v>32</v>
      </c>
      <c r="Q9" t="s">
        <v>160</v>
      </c>
      <c r="R9" t="s">
        <v>161</v>
      </c>
    </row>
    <row r="10" spans="1:19" x14ac:dyDescent="0.25">
      <c r="A10" s="6"/>
      <c r="B10" s="6" t="s">
        <v>34</v>
      </c>
      <c r="C10" s="6" t="s">
        <v>5</v>
      </c>
      <c r="D10" s="6" t="s">
        <v>35</v>
      </c>
      <c r="E10" s="6">
        <v>63</v>
      </c>
      <c r="F10" s="6"/>
      <c r="G10" s="6"/>
      <c r="H10" s="9">
        <v>0.91805555555555551</v>
      </c>
      <c r="I10" s="6"/>
      <c r="J10" s="6"/>
      <c r="K10" s="6" t="s">
        <v>36</v>
      </c>
      <c r="L10" s="7" t="s">
        <v>37</v>
      </c>
      <c r="M10" s="6"/>
      <c r="N10" s="5" t="str">
        <f t="shared" si="0"/>
        <v>nan</v>
      </c>
      <c r="O10" t="str">
        <f t="shared" si="1"/>
        <v>isolated</v>
      </c>
      <c r="P10">
        <f t="shared" si="2"/>
        <v>63</v>
      </c>
      <c r="Q10" t="s">
        <v>162</v>
      </c>
      <c r="R10" t="s">
        <v>163</v>
      </c>
    </row>
    <row r="11" spans="1:19" x14ac:dyDescent="0.25">
      <c r="A11" s="6"/>
      <c r="B11" s="6" t="s">
        <v>38</v>
      </c>
      <c r="C11" s="6" t="s">
        <v>5</v>
      </c>
      <c r="D11" s="6" t="s">
        <v>39</v>
      </c>
      <c r="E11" s="6">
        <v>31</v>
      </c>
      <c r="F11" s="6"/>
      <c r="G11" s="6"/>
      <c r="H11" s="9">
        <v>0.9243055555555556</v>
      </c>
      <c r="I11" s="6"/>
      <c r="J11" s="6"/>
      <c r="K11" s="6" t="s">
        <v>40</v>
      </c>
      <c r="L11" s="7" t="s">
        <v>41</v>
      </c>
      <c r="M11" s="6"/>
      <c r="N11" s="5" t="str">
        <f t="shared" si="0"/>
        <v>nan</v>
      </c>
      <c r="O11" t="str">
        <f t="shared" si="1"/>
        <v>ribbon</v>
      </c>
      <c r="P11">
        <f t="shared" si="2"/>
        <v>31</v>
      </c>
      <c r="Q11" t="s">
        <v>164</v>
      </c>
      <c r="R11" t="s">
        <v>165</v>
      </c>
    </row>
    <row r="12" spans="1:19" s="19" customFormat="1" x14ac:dyDescent="0.25">
      <c r="A12" s="20"/>
      <c r="B12" s="20" t="s">
        <v>42</v>
      </c>
      <c r="C12" s="20" t="s">
        <v>5</v>
      </c>
      <c r="D12" s="20" t="s">
        <v>43</v>
      </c>
      <c r="E12" s="15" t="s">
        <v>0</v>
      </c>
      <c r="F12" s="20">
        <v>4.9429999999999996</v>
      </c>
      <c r="G12" s="20">
        <v>5.1150000000000002</v>
      </c>
      <c r="H12" s="15" t="s">
        <v>44</v>
      </c>
      <c r="I12" s="21">
        <v>0.97499999999999998</v>
      </c>
      <c r="J12" s="20">
        <v>4.9720000000000004</v>
      </c>
      <c r="K12" s="20" t="s">
        <v>45</v>
      </c>
      <c r="L12" s="22" t="s">
        <v>46</v>
      </c>
      <c r="M12" s="20"/>
      <c r="N12" s="18">
        <f t="shared" si="0"/>
        <v>83.139534883720529</v>
      </c>
      <c r="O12" s="19" t="str">
        <f t="shared" si="1"/>
        <v>ribbon</v>
      </c>
      <c r="P12" s="19">
        <f t="shared" si="2"/>
        <v>177.93103448275431</v>
      </c>
      <c r="Q12" s="19" t="s">
        <v>166</v>
      </c>
      <c r="R12" s="19" t="s">
        <v>167</v>
      </c>
    </row>
    <row r="13" spans="1:19" x14ac:dyDescent="0.25">
      <c r="A13" s="6"/>
      <c r="B13" s="6" t="s">
        <v>47</v>
      </c>
      <c r="C13" s="6" t="s">
        <v>5</v>
      </c>
      <c r="D13" s="6" t="s">
        <v>48</v>
      </c>
      <c r="E13" s="6">
        <v>48</v>
      </c>
      <c r="F13" s="6"/>
      <c r="G13" s="6"/>
      <c r="H13" s="9">
        <v>0.94166666666666665</v>
      </c>
      <c r="I13" s="6"/>
      <c r="J13" s="6"/>
      <c r="K13" s="6" t="s">
        <v>49</v>
      </c>
      <c r="L13" s="7" t="s">
        <v>50</v>
      </c>
      <c r="M13" s="6"/>
      <c r="N13" s="5" t="str">
        <f t="shared" si="0"/>
        <v>nan</v>
      </c>
      <c r="O13" t="str">
        <f t="shared" si="1"/>
        <v>isolated</v>
      </c>
      <c r="P13">
        <f t="shared" si="2"/>
        <v>48</v>
      </c>
      <c r="Q13" t="s">
        <v>168</v>
      </c>
      <c r="R13" t="s">
        <v>169</v>
      </c>
    </row>
    <row r="14" spans="1:19" x14ac:dyDescent="0.25">
      <c r="A14" s="10">
        <v>42572</v>
      </c>
      <c r="B14" s="6" t="s">
        <v>52</v>
      </c>
      <c r="C14" s="6" t="s">
        <v>5</v>
      </c>
      <c r="D14" s="6" t="s">
        <v>53</v>
      </c>
      <c r="E14" s="6">
        <v>32</v>
      </c>
      <c r="F14" s="5"/>
      <c r="G14" s="5"/>
      <c r="H14" s="9">
        <v>0.66805555555555551</v>
      </c>
      <c r="I14" s="5"/>
      <c r="J14" s="5"/>
      <c r="K14" s="6" t="s">
        <v>54</v>
      </c>
      <c r="L14" s="7" t="s">
        <v>55</v>
      </c>
      <c r="M14" s="5"/>
      <c r="N14" s="5" t="str">
        <f t="shared" si="0"/>
        <v>nan</v>
      </c>
      <c r="O14" t="str">
        <f t="shared" si="1"/>
        <v>isolated</v>
      </c>
      <c r="P14">
        <f t="shared" si="2"/>
        <v>32</v>
      </c>
      <c r="Q14" t="s">
        <v>170</v>
      </c>
      <c r="R14" t="s">
        <v>171</v>
      </c>
    </row>
    <row r="15" spans="1:19" x14ac:dyDescent="0.25">
      <c r="A15" s="5"/>
      <c r="B15" s="6" t="s">
        <v>56</v>
      </c>
      <c r="C15" s="6" t="s">
        <v>5</v>
      </c>
      <c r="D15" s="6" t="s">
        <v>57</v>
      </c>
      <c r="E15" s="6">
        <v>48</v>
      </c>
      <c r="F15" s="5"/>
      <c r="G15" s="5"/>
      <c r="H15" s="9">
        <v>0.68611111111111112</v>
      </c>
      <c r="I15" s="5"/>
      <c r="J15" s="5"/>
      <c r="K15" s="9">
        <v>0.73055555555555551</v>
      </c>
      <c r="L15" s="7" t="s">
        <v>58</v>
      </c>
      <c r="M15" s="5"/>
      <c r="N15" s="5" t="str">
        <f t="shared" si="0"/>
        <v>nan</v>
      </c>
      <c r="O15" t="str">
        <f t="shared" si="1"/>
        <v>isolated</v>
      </c>
      <c r="P15">
        <f t="shared" si="2"/>
        <v>48</v>
      </c>
      <c r="Q15" t="s">
        <v>172</v>
      </c>
      <c r="R15" t="s">
        <v>173</v>
      </c>
    </row>
    <row r="16" spans="1:19" x14ac:dyDescent="0.25">
      <c r="A16" s="5"/>
      <c r="B16" s="6" t="s">
        <v>59</v>
      </c>
      <c r="C16" s="6" t="s">
        <v>5</v>
      </c>
      <c r="D16" s="6" t="s">
        <v>51</v>
      </c>
      <c r="E16" s="6">
        <v>78</v>
      </c>
      <c r="F16" s="5"/>
      <c r="G16" s="5"/>
      <c r="H16" s="9">
        <v>0.70902777777777781</v>
      </c>
      <c r="I16" s="5"/>
      <c r="J16" s="5"/>
      <c r="K16" s="6" t="s">
        <v>60</v>
      </c>
      <c r="L16" s="7" t="s">
        <v>61</v>
      </c>
      <c r="M16" s="5"/>
      <c r="N16" s="5" t="str">
        <f t="shared" si="0"/>
        <v>nan</v>
      </c>
      <c r="O16" t="str">
        <f t="shared" si="1"/>
        <v>isolated</v>
      </c>
      <c r="P16">
        <f t="shared" si="2"/>
        <v>78</v>
      </c>
      <c r="Q16" t="s">
        <v>174</v>
      </c>
      <c r="R16" t="s">
        <v>175</v>
      </c>
    </row>
    <row r="17" spans="1:19" x14ac:dyDescent="0.25">
      <c r="A17" s="5"/>
      <c r="B17" s="6" t="s">
        <v>62</v>
      </c>
      <c r="C17" s="6" t="s">
        <v>5</v>
      </c>
      <c r="D17" s="6" t="s">
        <v>63</v>
      </c>
      <c r="E17" s="6">
        <v>46</v>
      </c>
      <c r="F17" s="5"/>
      <c r="G17" s="5"/>
      <c r="H17" s="9">
        <v>0.72291666666666665</v>
      </c>
      <c r="I17" s="5"/>
      <c r="J17" s="5"/>
      <c r="K17" s="6" t="s">
        <v>64</v>
      </c>
      <c r="L17" s="7" t="s">
        <v>65</v>
      </c>
      <c r="M17" s="5"/>
      <c r="N17" s="5" t="str">
        <f t="shared" si="0"/>
        <v>nan</v>
      </c>
      <c r="O17" t="str">
        <f t="shared" si="1"/>
        <v>isolated</v>
      </c>
      <c r="P17">
        <f t="shared" si="2"/>
        <v>46</v>
      </c>
      <c r="Q17" t="s">
        <v>176</v>
      </c>
      <c r="R17" t="s">
        <v>177</v>
      </c>
    </row>
    <row r="18" spans="1:19" s="19" customFormat="1" x14ac:dyDescent="0.25">
      <c r="A18" s="18"/>
      <c r="B18" s="20" t="s">
        <v>66</v>
      </c>
      <c r="C18" s="20" t="s">
        <v>5</v>
      </c>
      <c r="D18" s="20" t="s">
        <v>67</v>
      </c>
      <c r="E18" s="15" t="s">
        <v>0</v>
      </c>
      <c r="F18" s="20">
        <v>4.7560000000000002</v>
      </c>
      <c r="G18" s="20">
        <v>4.9240000000000004</v>
      </c>
      <c r="H18" s="20" t="s">
        <v>68</v>
      </c>
      <c r="I18" s="21">
        <v>0.77777777777777779</v>
      </c>
      <c r="J18" s="20">
        <v>4.8079999999999998</v>
      </c>
      <c r="K18" s="20" t="s">
        <v>69</v>
      </c>
      <c r="L18" s="22" t="s">
        <v>70</v>
      </c>
      <c r="M18" s="20" t="s">
        <v>71</v>
      </c>
      <c r="N18" s="18">
        <f t="shared" si="0"/>
        <v>69.047619047619307</v>
      </c>
      <c r="O18" s="19" t="str">
        <f t="shared" si="1"/>
        <v>ribbon</v>
      </c>
      <c r="P18" s="19">
        <f t="shared" si="2"/>
        <v>96.923076923077758</v>
      </c>
      <c r="Q18" s="19" t="s">
        <v>178</v>
      </c>
      <c r="R18" s="19" t="s">
        <v>179</v>
      </c>
    </row>
    <row r="19" spans="1:19" s="19" customFormat="1" x14ac:dyDescent="0.25">
      <c r="A19" s="18"/>
      <c r="B19" s="20" t="s">
        <v>72</v>
      </c>
      <c r="C19" s="20" t="s">
        <v>5</v>
      </c>
      <c r="D19" s="20" t="s">
        <v>73</v>
      </c>
      <c r="E19" s="20">
        <v>30</v>
      </c>
      <c r="F19" s="18"/>
      <c r="G19" s="18"/>
      <c r="H19" s="21">
        <v>0.75069444444444444</v>
      </c>
      <c r="I19" s="18"/>
      <c r="J19" s="18"/>
      <c r="K19" s="20" t="s">
        <v>139</v>
      </c>
      <c r="L19" s="22" t="s">
        <v>140</v>
      </c>
      <c r="M19" s="18" t="s">
        <v>141</v>
      </c>
      <c r="N19" s="18" t="str">
        <f t="shared" si="0"/>
        <v>nan</v>
      </c>
      <c r="O19" s="19" t="str">
        <f t="shared" si="1"/>
        <v>ribbon</v>
      </c>
      <c r="P19" s="19">
        <f t="shared" si="2"/>
        <v>30</v>
      </c>
      <c r="Q19" s="19" t="s">
        <v>180</v>
      </c>
      <c r="R19" s="19" t="s">
        <v>181</v>
      </c>
    </row>
    <row r="20" spans="1:19" x14ac:dyDescent="0.25">
      <c r="A20" s="5"/>
      <c r="B20" s="6" t="s">
        <v>74</v>
      </c>
      <c r="C20" s="6" t="s">
        <v>5</v>
      </c>
      <c r="D20" s="6" t="s">
        <v>35</v>
      </c>
      <c r="E20" s="6">
        <v>63</v>
      </c>
      <c r="F20" s="5"/>
      <c r="G20" s="5"/>
      <c r="H20" s="9">
        <v>0.75763888888888886</v>
      </c>
      <c r="I20" s="5"/>
      <c r="J20" s="5"/>
      <c r="K20" s="6" t="s">
        <v>75</v>
      </c>
      <c r="L20" s="7" t="s">
        <v>76</v>
      </c>
      <c r="M20" s="5"/>
      <c r="N20" s="5" t="str">
        <f t="shared" si="0"/>
        <v>nan</v>
      </c>
      <c r="O20" t="str">
        <f t="shared" si="1"/>
        <v>isolated</v>
      </c>
      <c r="P20">
        <f t="shared" si="2"/>
        <v>63</v>
      </c>
      <c r="Q20" t="s">
        <v>182</v>
      </c>
      <c r="R20" t="s">
        <v>183</v>
      </c>
    </row>
    <row r="21" spans="1:19" x14ac:dyDescent="0.25">
      <c r="A21" s="5"/>
      <c r="B21" s="6" t="s">
        <v>77</v>
      </c>
      <c r="C21" s="6" t="s">
        <v>5</v>
      </c>
      <c r="D21" s="6" t="s">
        <v>78</v>
      </c>
      <c r="E21" s="6">
        <v>32</v>
      </c>
      <c r="F21" s="5"/>
      <c r="G21" s="5"/>
      <c r="H21" s="6" t="s">
        <v>79</v>
      </c>
      <c r="I21" s="5"/>
      <c r="J21" s="5"/>
      <c r="K21" s="6" t="s">
        <v>80</v>
      </c>
      <c r="L21" s="7" t="s">
        <v>81</v>
      </c>
      <c r="M21" s="5"/>
      <c r="N21" s="5" t="str">
        <f t="shared" si="0"/>
        <v>nan</v>
      </c>
      <c r="O21" t="str">
        <f t="shared" si="1"/>
        <v>isolated</v>
      </c>
      <c r="P21">
        <f t="shared" si="2"/>
        <v>32</v>
      </c>
      <c r="Q21" t="s">
        <v>184</v>
      </c>
      <c r="R21" t="s">
        <v>185</v>
      </c>
    </row>
    <row r="22" spans="1:19" x14ac:dyDescent="0.25">
      <c r="A22" s="5"/>
      <c r="B22" s="6" t="s">
        <v>82</v>
      </c>
      <c r="C22" s="6" t="s">
        <v>5</v>
      </c>
      <c r="D22" s="6" t="s">
        <v>83</v>
      </c>
      <c r="E22" s="6">
        <v>79</v>
      </c>
      <c r="F22" s="5"/>
      <c r="G22" s="5"/>
      <c r="H22" s="9">
        <v>0.85486111111111107</v>
      </c>
      <c r="I22" s="5"/>
      <c r="J22" s="5"/>
      <c r="K22" s="6" t="s">
        <v>84</v>
      </c>
      <c r="L22" s="7" t="s">
        <v>85</v>
      </c>
      <c r="M22" s="5"/>
      <c r="N22" s="5" t="str">
        <f t="shared" si="0"/>
        <v>nan</v>
      </c>
      <c r="O22" t="str">
        <f t="shared" si="1"/>
        <v>isolated</v>
      </c>
      <c r="P22">
        <f t="shared" si="2"/>
        <v>79</v>
      </c>
      <c r="Q22" t="s">
        <v>186</v>
      </c>
      <c r="R22" t="s">
        <v>187</v>
      </c>
    </row>
    <row r="23" spans="1:19" s="19" customFormat="1" x14ac:dyDescent="0.25">
      <c r="A23" s="18"/>
      <c r="B23" s="20" t="s">
        <v>86</v>
      </c>
      <c r="C23" s="20" t="s">
        <v>5</v>
      </c>
      <c r="D23" s="20" t="s">
        <v>26</v>
      </c>
      <c r="E23" s="15" t="s">
        <v>0</v>
      </c>
      <c r="F23" s="20">
        <v>4.8600000000000003</v>
      </c>
      <c r="G23" s="20">
        <v>5.0570000000000004</v>
      </c>
      <c r="H23" s="20" t="s">
        <v>87</v>
      </c>
      <c r="I23" s="21">
        <v>0.91527777777777775</v>
      </c>
      <c r="J23" s="20">
        <v>4.9569999999999999</v>
      </c>
      <c r="K23" s="20" t="s">
        <v>88</v>
      </c>
      <c r="L23" s="22" t="s">
        <v>89</v>
      </c>
      <c r="M23" s="20" t="s">
        <v>90</v>
      </c>
      <c r="N23" s="18">
        <f t="shared" si="0"/>
        <v>50.761421319797208</v>
      </c>
      <c r="O23" s="19" t="str">
        <f t="shared" si="1"/>
        <v>ribbon</v>
      </c>
      <c r="P23" s="19">
        <f t="shared" si="2"/>
        <v>60.927835051546708</v>
      </c>
      <c r="Q23" s="19" t="s">
        <v>188</v>
      </c>
      <c r="R23" s="19" t="s">
        <v>189</v>
      </c>
      <c r="S23" s="19" t="s">
        <v>138</v>
      </c>
    </row>
    <row r="24" spans="1:19" s="19" customFormat="1" x14ac:dyDescent="0.25">
      <c r="A24" s="18"/>
      <c r="B24" s="20" t="s">
        <v>91</v>
      </c>
      <c r="C24" s="20" t="s">
        <v>5</v>
      </c>
      <c r="D24" s="20" t="s">
        <v>92</v>
      </c>
      <c r="E24" s="20">
        <v>30</v>
      </c>
      <c r="F24" s="18"/>
      <c r="G24" s="18"/>
      <c r="H24" s="21">
        <v>0.87986111111111109</v>
      </c>
      <c r="I24" s="18"/>
      <c r="J24" s="18"/>
      <c r="K24" s="20" t="s">
        <v>93</v>
      </c>
      <c r="L24" s="22" t="s">
        <v>94</v>
      </c>
      <c r="M24" s="18"/>
      <c r="N24" s="18" t="str">
        <f t="shared" si="0"/>
        <v>nan</v>
      </c>
      <c r="O24" s="19" t="str">
        <f t="shared" si="1"/>
        <v>ribbon</v>
      </c>
      <c r="P24" s="19">
        <f t="shared" si="2"/>
        <v>30</v>
      </c>
      <c r="Q24" s="19" t="s">
        <v>190</v>
      </c>
      <c r="R24" s="19" t="s">
        <v>191</v>
      </c>
    </row>
    <row r="25" spans="1:19" x14ac:dyDescent="0.25">
      <c r="A25" s="5"/>
      <c r="B25" s="6" t="s">
        <v>95</v>
      </c>
      <c r="C25" s="6" t="s">
        <v>5</v>
      </c>
      <c r="D25" s="6" t="s">
        <v>96</v>
      </c>
      <c r="E25" s="6">
        <v>63</v>
      </c>
      <c r="F25" s="5"/>
      <c r="G25" s="5"/>
      <c r="H25" s="9">
        <v>0.89444444444444449</v>
      </c>
      <c r="I25" s="5"/>
      <c r="J25" s="5"/>
      <c r="K25" s="6" t="s">
        <v>97</v>
      </c>
      <c r="L25" s="7" t="s">
        <v>98</v>
      </c>
      <c r="M25" s="5"/>
      <c r="N25" s="5" t="str">
        <f t="shared" si="0"/>
        <v>nan</v>
      </c>
      <c r="O25" t="str">
        <f t="shared" si="1"/>
        <v>isolated</v>
      </c>
      <c r="P25">
        <f t="shared" si="2"/>
        <v>63</v>
      </c>
      <c r="Q25" t="s">
        <v>192</v>
      </c>
      <c r="R25" t="s">
        <v>193</v>
      </c>
    </row>
    <row r="26" spans="1:19" s="19" customFormat="1" x14ac:dyDescent="0.25">
      <c r="A26" s="18"/>
      <c r="B26" s="20" t="s">
        <v>99</v>
      </c>
      <c r="C26" s="20" t="s">
        <v>5</v>
      </c>
      <c r="D26" s="20" t="s">
        <v>43</v>
      </c>
      <c r="E26" s="15" t="s">
        <v>0</v>
      </c>
      <c r="F26" s="20">
        <v>4.8639999999999999</v>
      </c>
      <c r="G26" s="20">
        <v>5.0570000000000004</v>
      </c>
      <c r="H26" s="20" t="s">
        <v>100</v>
      </c>
      <c r="I26" s="21">
        <v>0.9506944444444444</v>
      </c>
      <c r="J26" s="20">
        <v>4.9580000000000002</v>
      </c>
      <c r="K26" s="20" t="s">
        <v>101</v>
      </c>
      <c r="L26" s="22" t="s">
        <v>102</v>
      </c>
      <c r="M26" s="20" t="s">
        <v>103</v>
      </c>
      <c r="N26" s="18">
        <f t="shared" si="0"/>
        <v>51.295336787564736</v>
      </c>
      <c r="O26" s="19" t="str">
        <f t="shared" si="1"/>
        <v>ribbon</v>
      </c>
      <c r="P26" s="19">
        <f t="shared" si="2"/>
        <v>61.595744680851027</v>
      </c>
      <c r="Q26" s="19" t="s">
        <v>194</v>
      </c>
      <c r="R26" s="19" t="s">
        <v>195</v>
      </c>
    </row>
    <row r="27" spans="1:19" s="19" customFormat="1" x14ac:dyDescent="0.25">
      <c r="A27" s="18"/>
      <c r="B27" s="20" t="s">
        <v>104</v>
      </c>
      <c r="C27" s="20" t="s">
        <v>5</v>
      </c>
      <c r="D27" s="20" t="s">
        <v>105</v>
      </c>
      <c r="E27" s="15" t="s">
        <v>0</v>
      </c>
      <c r="F27" s="20">
        <v>4.7969999999999997</v>
      </c>
      <c r="G27" s="20">
        <v>4.9349999999999996</v>
      </c>
      <c r="H27" s="20" t="s">
        <v>106</v>
      </c>
      <c r="I27" s="21">
        <v>0.96250000000000002</v>
      </c>
      <c r="J27" s="20">
        <v>4.8579999999999997</v>
      </c>
      <c r="K27" s="20" t="s">
        <v>107</v>
      </c>
      <c r="L27" s="22" t="s">
        <v>108</v>
      </c>
      <c r="M27" s="20" t="s">
        <v>109</v>
      </c>
      <c r="N27" s="18">
        <f t="shared" si="0"/>
        <v>55.797101449275374</v>
      </c>
      <c r="O27" s="19" t="str">
        <f t="shared" si="1"/>
        <v>ribbon</v>
      </c>
      <c r="P27" s="19">
        <f t="shared" si="2"/>
        <v>67.868852459016409</v>
      </c>
      <c r="Q27" s="19" t="s">
        <v>196</v>
      </c>
      <c r="R27" s="19" t="s">
        <v>197</v>
      </c>
    </row>
    <row r="28" spans="1:19" s="19" customFormat="1" x14ac:dyDescent="0.25">
      <c r="A28" s="23">
        <v>42573</v>
      </c>
      <c r="B28" s="20" t="s">
        <v>110</v>
      </c>
      <c r="C28" s="20" t="s">
        <v>5</v>
      </c>
      <c r="D28" s="20" t="s">
        <v>26</v>
      </c>
      <c r="E28" s="15" t="s">
        <v>0</v>
      </c>
      <c r="F28" s="20">
        <v>4.8570000000000002</v>
      </c>
      <c r="G28" s="20">
        <v>5.0330000000000004</v>
      </c>
      <c r="H28" s="20" t="s">
        <v>111</v>
      </c>
      <c r="I28" s="21">
        <v>0.52222222222222225</v>
      </c>
      <c r="J28" s="20">
        <v>4.984</v>
      </c>
      <c r="K28" s="20" t="s">
        <v>112</v>
      </c>
      <c r="L28" s="22" t="s">
        <v>113</v>
      </c>
      <c r="M28" s="18"/>
      <c r="N28" s="18">
        <f t="shared" si="0"/>
        <v>27.840909090909282</v>
      </c>
      <c r="O28" s="19" t="str">
        <f t="shared" si="1"/>
        <v>ribbon</v>
      </c>
      <c r="P28" s="19">
        <f t="shared" si="2"/>
        <v>41.574803149606403</v>
      </c>
      <c r="Q28" s="19" t="s">
        <v>198</v>
      </c>
      <c r="R28" s="19" t="s">
        <v>199</v>
      </c>
    </row>
    <row r="29" spans="1:19" s="19" customFormat="1" x14ac:dyDescent="0.25">
      <c r="A29" s="18"/>
      <c r="B29" s="20" t="s">
        <v>114</v>
      </c>
      <c r="C29" s="20" t="s">
        <v>5</v>
      </c>
      <c r="D29" s="20" t="s">
        <v>43</v>
      </c>
      <c r="E29" s="15" t="s">
        <v>0</v>
      </c>
      <c r="F29" s="20">
        <v>4.8639999999999999</v>
      </c>
      <c r="G29" s="20">
        <v>5.0030000000000001</v>
      </c>
      <c r="H29" s="20" t="s">
        <v>115</v>
      </c>
      <c r="I29" s="21">
        <v>0.52777777777777779</v>
      </c>
      <c r="J29" s="20">
        <v>4.9589999999999996</v>
      </c>
      <c r="K29" s="20" t="s">
        <v>116</v>
      </c>
      <c r="L29" s="22" t="s">
        <v>117</v>
      </c>
      <c r="M29" s="18"/>
      <c r="N29" s="18">
        <f t="shared" si="0"/>
        <v>31.654676258993099</v>
      </c>
      <c r="O29" s="19" t="str">
        <f t="shared" si="1"/>
        <v>ribbon</v>
      </c>
      <c r="P29" s="19">
        <f t="shared" si="2"/>
        <v>43.894736842105452</v>
      </c>
      <c r="Q29" s="19" t="s">
        <v>200</v>
      </c>
      <c r="R29" s="19" t="s">
        <v>201</v>
      </c>
    </row>
    <row r="30" spans="1:19" s="19" customFormat="1" x14ac:dyDescent="0.25">
      <c r="A30" s="18"/>
      <c r="B30" s="20" t="s">
        <v>118</v>
      </c>
      <c r="C30" s="20" t="s">
        <v>5</v>
      </c>
      <c r="D30" s="20" t="s">
        <v>73</v>
      </c>
      <c r="E30" s="20">
        <v>30</v>
      </c>
      <c r="F30" s="18"/>
      <c r="G30" s="18"/>
      <c r="H30" s="20" t="s">
        <v>119</v>
      </c>
      <c r="I30" s="18"/>
      <c r="J30" s="18"/>
      <c r="K30" s="20" t="s">
        <v>120</v>
      </c>
      <c r="L30" s="22" t="s">
        <v>121</v>
      </c>
      <c r="M30" s="18"/>
      <c r="N30" s="18" t="str">
        <f t="shared" si="0"/>
        <v>nan</v>
      </c>
      <c r="O30" s="19" t="str">
        <f t="shared" si="1"/>
        <v>ribbon</v>
      </c>
      <c r="P30" s="19">
        <f t="shared" si="2"/>
        <v>30</v>
      </c>
      <c r="Q30" s="19" t="s">
        <v>202</v>
      </c>
      <c r="R30" s="19"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Michelangelo</dc:creator>
  <cp:lastModifiedBy>Michelangelo</cp:lastModifiedBy>
  <dcterms:created xsi:type="dcterms:W3CDTF">2016-12-18T00:58:17Z</dcterms:created>
  <dcterms:modified xsi:type="dcterms:W3CDTF">2016-12-18T05:38:56Z</dcterms:modified>
</cp:coreProperties>
</file>